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16260" windowHeight="5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D160"/>
  <c r="D97"/>
  <c r="D80"/>
  <c r="D64"/>
  <c r="D52"/>
  <c r="D33"/>
  <c r="D169" s="1"/>
  <c r="D10"/>
  <c r="D170"/>
</calcChain>
</file>

<file path=xl/sharedStrings.xml><?xml version="1.0" encoding="utf-8"?>
<sst xmlns="http://schemas.openxmlformats.org/spreadsheetml/2006/main" count="121" uniqueCount="108">
  <si>
    <t>Annex "A"</t>
  </si>
  <si>
    <t>LDRRMF Accountability Form No. 1</t>
  </si>
  <si>
    <t>REPORT OF LOCAL DISASTER RISK REDUCTION AND MANAGEMENT FUND UTILIZATION</t>
  </si>
  <si>
    <t>PROVINCE OF PANGASINAN</t>
  </si>
  <si>
    <t>Estimated Revenue from Regular Resources</t>
  </si>
  <si>
    <t>CALAMITY FUND</t>
  </si>
  <si>
    <t>Less: DISBURSEMENTS</t>
  </si>
  <si>
    <t>Pre-Disaster Preparedness Programs</t>
  </si>
  <si>
    <t>payment of various spare parts of Mini Dredge</t>
  </si>
  <si>
    <t>NON-OFFICE EXPENSES:</t>
  </si>
  <si>
    <t>Repair and Maintenance - Motor Vehicles</t>
  </si>
  <si>
    <t>Gasoline, Oil, Lubricants Expense</t>
  </si>
  <si>
    <t>payment of diesel fuel, gasoline, lubricants for</t>
  </si>
  <si>
    <t>use of service vehicles &amp; other equip.at</t>
  </si>
  <si>
    <t>PDRRMC during disasters &amp; TFK Operational</t>
  </si>
  <si>
    <t>activities</t>
  </si>
  <si>
    <t>use service,vehicles&amp; heavy equip.at PDRRMC</t>
  </si>
  <si>
    <t>Post-Disaster Programs</t>
  </si>
  <si>
    <t>Donations</t>
  </si>
  <si>
    <t>Financial Assistance Municipality of Bolinao</t>
  </si>
  <si>
    <t xml:space="preserve">payment of 80pax AM snacks &amp; 80pax lunch </t>
  </si>
  <si>
    <t>for Coordinating Conference of PDRRMC</t>
  </si>
  <si>
    <t>Food Supplies Expense</t>
  </si>
  <si>
    <t>Cash Advance to defray exps. Incurred in</t>
  </si>
  <si>
    <t>attending the Ilocos Region Summit on Disas-</t>
  </si>
  <si>
    <t>ter Risk Reduction &amp; Multi Hazard Awareness</t>
  </si>
  <si>
    <t>on July 04 in Candon, Ilocos Sur</t>
  </si>
  <si>
    <t>Training Expense</t>
  </si>
  <si>
    <t>payment of various materials for task force Ka-</t>
  </si>
  <si>
    <t>likasan Members in their operation</t>
  </si>
  <si>
    <t>Other Maintenance and Operating Expense</t>
  </si>
  <si>
    <t xml:space="preserve">payment of cash advance re: Conduct ot two </t>
  </si>
  <si>
    <t>day training on Crisis Incidence Stress De</t>
  </si>
  <si>
    <t>briefing &amp; Emergency Programe Services</t>
  </si>
  <si>
    <t>on 7/31--8/01/2012 at Lenox Hotel, Dag. City</t>
  </si>
  <si>
    <t>payment of 100 sacks RICE, 50 kgs./sack for</t>
  </si>
  <si>
    <t>Relief Operations of the Province</t>
  </si>
  <si>
    <t>payment of meals &amp; snacks for the Orientation</t>
  </si>
  <si>
    <t>&amp; Tsunami Drill at Brgy.Tobuan, Labrador 7/30,</t>
  </si>
  <si>
    <t>31</t>
  </si>
  <si>
    <t>07/31/2012</t>
  </si>
  <si>
    <t>payment of 150 packs snacks w/ flowing coffee</t>
  </si>
  <si>
    <t xml:space="preserve">payment of 100 packs AM snacks w/ flowing </t>
  </si>
  <si>
    <t xml:space="preserve">coffee for the Coordinating Conference on the </t>
  </si>
  <si>
    <t>Operational Preparedness &amp; Updating of Man-</t>
  </si>
  <si>
    <t>power/Early Warning System/Search &amp; Res-</t>
  </si>
  <si>
    <t>cue Equip. Of PDRRMC &amp; its Member Agen-</t>
  </si>
  <si>
    <t>cies/Offices, August 03,2012</t>
  </si>
  <si>
    <t>payment of 100 bags of Rice for the Relief</t>
  </si>
  <si>
    <t>Operations of the province</t>
  </si>
  <si>
    <t>payment of 130 bags of Rice for Relief Opera-</t>
  </si>
  <si>
    <t>tions of the Province</t>
  </si>
  <si>
    <t>reimbursement of FA given to Col. Pat Orduña,</t>
  </si>
  <si>
    <t>MDRRMC of the Mun. Of Bugallon</t>
  </si>
  <si>
    <t>payment of 200 bags of Rice for the relief Ope-</t>
  </si>
  <si>
    <t>ration of the Province</t>
  </si>
  <si>
    <t>payment of 80 bags of Rice</t>
  </si>
  <si>
    <t>payment of 300pcs.blankets to be given to the</t>
  </si>
  <si>
    <t>evacues</t>
  </si>
  <si>
    <t xml:space="preserve">payment of 1,000pcs.blankets to be given to </t>
  </si>
  <si>
    <t>the evacues</t>
  </si>
  <si>
    <t>payment of relief goods for the relief operation</t>
  </si>
  <si>
    <t>of the province</t>
  </si>
  <si>
    <t>payment of relief goods for the relief operations</t>
  </si>
  <si>
    <t>payment of 200 bags of Rice for Relief Opera-</t>
  </si>
  <si>
    <t xml:space="preserve">payment of meals &amp; snacks for the Bagyo </t>
  </si>
  <si>
    <t>Team/Task Force</t>
  </si>
  <si>
    <t>FA for the families of casualties, 7 dead &amp; 1</t>
  </si>
  <si>
    <t>injured re: Monsoon Rain/Typhoon Gener &amp;</t>
  </si>
  <si>
    <t>Helen</t>
  </si>
  <si>
    <t>payment of medicines for the use of the Prov'l.</t>
  </si>
  <si>
    <t>Health Emergency Response Team (PHERT)</t>
  </si>
  <si>
    <t>payment of medicines for PDRRMC medical</t>
  </si>
  <si>
    <t>Teaming giving medical assistance</t>
  </si>
  <si>
    <t>payment of meals for the personnel on-duty</t>
  </si>
  <si>
    <t>during typhoon "Helen"</t>
  </si>
  <si>
    <t>Overtime Services</t>
  </si>
  <si>
    <t>Overtime for themonth of August 7,8,9,19,11,</t>
  </si>
  <si>
    <t>12,15 &amp; 16</t>
  </si>
  <si>
    <t>Overtime for the month of August 7,9,19,11,12,</t>
  </si>
  <si>
    <t>15</t>
  </si>
  <si>
    <t>Overtime pay re: Monsoon Rain Aug. 7-13</t>
  </si>
  <si>
    <t>FA in the conduct of Graduation Program on</t>
  </si>
  <si>
    <t>Disaster Preparedness &amp; Mgt. w/ch will be</t>
  </si>
  <si>
    <t>held @ covered-court multi-purpose Gym Hall</t>
  </si>
  <si>
    <t>Pob., Bayambang Pang.on Sept.12</t>
  </si>
  <si>
    <t>payment of 2,000 copies Disaster Risk Reduc-</t>
  </si>
  <si>
    <t>tion &amp; Mgt. (Magazine)</t>
  </si>
  <si>
    <t xml:space="preserve">payment of 37 boxes bottled water &amp; 270 </t>
  </si>
  <si>
    <t>packs sando bags given to the evacuees &amp;</t>
  </si>
  <si>
    <t>for repacking of relief goods</t>
  </si>
  <si>
    <t>payment of 500 pcs. mosquito nets for the</t>
  </si>
  <si>
    <t>relief operations of the Province</t>
  </si>
  <si>
    <t>payment of 500pcs. mat, family size for the</t>
  </si>
  <si>
    <t>payment of relief goods for the relief operatons</t>
  </si>
  <si>
    <t>of the Province</t>
  </si>
  <si>
    <t>Travelling Expense</t>
  </si>
  <si>
    <t>payment of per diems for the month of Sept.3,</t>
  </si>
  <si>
    <t xml:space="preserve">5,12,14,15,17-21 (27th Int'l. Coastal Clean-Up </t>
  </si>
  <si>
    <t>Day) &amp; for the distribution of the relief goods &amp;</t>
  </si>
  <si>
    <t>seminar in San Fabian re: for the rescue</t>
  </si>
  <si>
    <t>Payment of Premiums on Calamity Insurance</t>
  </si>
  <si>
    <t>Sub-total</t>
  </si>
  <si>
    <t>Balance</t>
  </si>
  <si>
    <t>Prepared by:</t>
  </si>
  <si>
    <t>ARTURO V. SORIANO, CPA</t>
  </si>
  <si>
    <t>OIC-Provincial Accountant</t>
  </si>
  <si>
    <t>As of September 30,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</si>
</sst>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\P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3" fillId="0" borderId="0" xfId="0" applyFont="1" applyBorder="1"/>
    <xf numFmtId="43" fontId="3" fillId="2" borderId="0" xfId="1" applyFont="1" applyFill="1" applyBorder="1"/>
    <xf numFmtId="14" fontId="0" fillId="0" borderId="0" xfId="0" applyNumberFormat="1"/>
    <xf numFmtId="43" fontId="3" fillId="2" borderId="1" xfId="1" applyFont="1" applyFill="1" applyBorder="1"/>
    <xf numFmtId="43" fontId="0" fillId="0" borderId="1" xfId="1" applyFont="1" applyBorder="1"/>
    <xf numFmtId="43" fontId="0" fillId="0" borderId="2" xfId="1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43" fontId="3" fillId="2" borderId="2" xfId="1" applyFont="1" applyFill="1" applyBorder="1"/>
    <xf numFmtId="164" fontId="2" fillId="0" borderId="3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5"/>
  <sheetViews>
    <sheetView tabSelected="1" workbookViewId="0">
      <selection activeCell="C12" sqref="C12"/>
    </sheetView>
  </sheetViews>
  <sheetFormatPr defaultRowHeight="15"/>
  <cols>
    <col min="1" max="1" width="16.7109375" customWidth="1"/>
    <col min="2" max="2" width="10.7109375" customWidth="1"/>
    <col min="3" max="3" width="40" customWidth="1"/>
    <col min="4" max="4" width="17.5703125" style="1" customWidth="1"/>
  </cols>
  <sheetData>
    <row r="1" spans="1:5">
      <c r="D1" t="s">
        <v>0</v>
      </c>
    </row>
    <row r="2" spans="1:5">
      <c r="A2" t="s">
        <v>1</v>
      </c>
    </row>
    <row r="4" spans="1:5">
      <c r="A4" s="16" t="s">
        <v>2</v>
      </c>
      <c r="B4" s="16"/>
      <c r="C4" s="16"/>
      <c r="D4" s="16"/>
      <c r="E4" s="15"/>
    </row>
    <row r="5" spans="1:5">
      <c r="A5" s="16" t="s">
        <v>107</v>
      </c>
      <c r="B5" s="16"/>
      <c r="C5" s="16"/>
      <c r="D5" s="16"/>
      <c r="E5" s="15"/>
    </row>
    <row r="6" spans="1:5">
      <c r="A6" s="16" t="s">
        <v>3</v>
      </c>
      <c r="B6" s="16"/>
      <c r="C6" s="16"/>
      <c r="D6" s="16"/>
      <c r="E6" s="15"/>
    </row>
    <row r="9" spans="1:5">
      <c r="A9" s="8" t="s">
        <v>4</v>
      </c>
      <c r="D9" s="13">
        <f>74650000+159305000+1721298321</f>
        <v>1955253321</v>
      </c>
    </row>
    <row r="10" spans="1:5">
      <c r="A10" s="8" t="s">
        <v>5</v>
      </c>
      <c r="D10" s="14">
        <f>109228956</f>
        <v>109228956</v>
      </c>
    </row>
    <row r="12" spans="1:5">
      <c r="A12" t="s">
        <v>6</v>
      </c>
    </row>
    <row r="14" spans="1:5">
      <c r="B14" s="8" t="s">
        <v>7</v>
      </c>
    </row>
    <row r="15" spans="1:5">
      <c r="B15" t="s">
        <v>9</v>
      </c>
    </row>
    <row r="17" spans="2:4">
      <c r="B17" s="9">
        <v>751</v>
      </c>
      <c r="C17" s="10" t="s">
        <v>96</v>
      </c>
      <c r="D17" s="3"/>
    </row>
    <row r="18" spans="2:4">
      <c r="B18" s="4">
        <v>41178</v>
      </c>
      <c r="C18" s="2" t="s">
        <v>97</v>
      </c>
      <c r="D18" s="3"/>
    </row>
    <row r="19" spans="2:4">
      <c r="C19" s="2" t="s">
        <v>98</v>
      </c>
      <c r="D19" s="3"/>
    </row>
    <row r="20" spans="2:4">
      <c r="C20" s="2" t="s">
        <v>99</v>
      </c>
      <c r="D20" s="3"/>
    </row>
    <row r="21" spans="2:4">
      <c r="C21" s="2" t="s">
        <v>100</v>
      </c>
      <c r="D21" s="5">
        <v>42550</v>
      </c>
    </row>
    <row r="22" spans="2:4">
      <c r="C22" s="2"/>
      <c r="D22" s="3"/>
    </row>
    <row r="23" spans="2:4">
      <c r="B23" s="9">
        <v>753</v>
      </c>
      <c r="C23" s="10" t="s">
        <v>27</v>
      </c>
      <c r="D23" s="3"/>
    </row>
    <row r="24" spans="2:4">
      <c r="C24" s="2" t="s">
        <v>23</v>
      </c>
      <c r="D24" s="3"/>
    </row>
    <row r="25" spans="2:4">
      <c r="C25" s="2" t="s">
        <v>24</v>
      </c>
      <c r="D25" s="3"/>
    </row>
    <row r="26" spans="2:4">
      <c r="C26" s="2" t="s">
        <v>25</v>
      </c>
      <c r="D26" s="3"/>
    </row>
    <row r="27" spans="2:4">
      <c r="C27" s="2" t="s">
        <v>26</v>
      </c>
      <c r="D27" s="3">
        <v>10000</v>
      </c>
    </row>
    <row r="28" spans="2:4">
      <c r="C28" s="2"/>
      <c r="D28" s="3"/>
    </row>
    <row r="29" spans="2:4">
      <c r="C29" s="2" t="s">
        <v>31</v>
      </c>
      <c r="D29" s="3"/>
    </row>
    <row r="30" spans="2:4">
      <c r="C30" s="2" t="s">
        <v>32</v>
      </c>
      <c r="D30" s="3"/>
    </row>
    <row r="31" spans="2:4">
      <c r="C31" s="2" t="s">
        <v>33</v>
      </c>
      <c r="D31" s="3"/>
    </row>
    <row r="32" spans="2:4">
      <c r="C32" s="2" t="s">
        <v>34</v>
      </c>
      <c r="D32" s="3">
        <v>61800</v>
      </c>
    </row>
    <row r="33" spans="2:4">
      <c r="C33" s="2"/>
      <c r="D33" s="11">
        <f>D27+D32</f>
        <v>71800</v>
      </c>
    </row>
    <row r="34" spans="2:4">
      <c r="B34" s="9">
        <v>758</v>
      </c>
      <c r="C34" s="9" t="s">
        <v>22</v>
      </c>
    </row>
    <row r="35" spans="2:4">
      <c r="C35" s="2" t="s">
        <v>20</v>
      </c>
      <c r="D35" s="3"/>
    </row>
    <row r="36" spans="2:4">
      <c r="C36" s="2" t="s">
        <v>21</v>
      </c>
      <c r="D36" s="3">
        <v>19680</v>
      </c>
    </row>
    <row r="37" spans="2:4">
      <c r="C37" s="2"/>
      <c r="D37" s="3"/>
    </row>
    <row r="38" spans="2:4">
      <c r="B38" s="4">
        <v>41127</v>
      </c>
      <c r="C38" s="2" t="s">
        <v>41</v>
      </c>
      <c r="D38" s="3">
        <v>11100</v>
      </c>
    </row>
    <row r="39" spans="2:4">
      <c r="C39" s="2"/>
      <c r="D39" s="3"/>
    </row>
    <row r="40" spans="2:4">
      <c r="B40" t="s">
        <v>40</v>
      </c>
      <c r="C40" s="2" t="s">
        <v>37</v>
      </c>
      <c r="D40" s="3"/>
    </row>
    <row r="41" spans="2:4">
      <c r="C41" s="2" t="s">
        <v>38</v>
      </c>
      <c r="D41" s="3"/>
    </row>
    <row r="42" spans="2:4">
      <c r="C42" s="2" t="s">
        <v>39</v>
      </c>
      <c r="D42" s="3">
        <v>83859</v>
      </c>
    </row>
    <row r="43" spans="2:4">
      <c r="C43" s="2"/>
      <c r="D43" s="3"/>
    </row>
    <row r="44" spans="2:4">
      <c r="B44" s="4">
        <v>41127</v>
      </c>
      <c r="C44" s="2" t="s">
        <v>41</v>
      </c>
      <c r="D44" s="3"/>
    </row>
    <row r="45" spans="2:4">
      <c r="B45" s="4"/>
      <c r="C45" s="2"/>
      <c r="D45" s="3"/>
    </row>
    <row r="46" spans="2:4">
      <c r="B46" s="4">
        <v>41134</v>
      </c>
      <c r="C46" s="2" t="s">
        <v>42</v>
      </c>
      <c r="D46" s="3"/>
    </row>
    <row r="47" spans="2:4">
      <c r="B47" s="4"/>
      <c r="C47" s="2" t="s">
        <v>43</v>
      </c>
      <c r="D47" s="3"/>
    </row>
    <row r="48" spans="2:4">
      <c r="B48" s="4"/>
      <c r="C48" s="2" t="s">
        <v>44</v>
      </c>
      <c r="D48" s="3"/>
    </row>
    <row r="49" spans="2:4">
      <c r="B49" s="4"/>
      <c r="C49" s="2" t="s">
        <v>45</v>
      </c>
      <c r="D49" s="3"/>
    </row>
    <row r="50" spans="2:4">
      <c r="B50" s="4"/>
      <c r="C50" s="2" t="s">
        <v>46</v>
      </c>
      <c r="D50" s="3"/>
    </row>
    <row r="51" spans="2:4">
      <c r="B51" s="4"/>
      <c r="C51" s="2" t="s">
        <v>47</v>
      </c>
      <c r="D51" s="3">
        <v>7400</v>
      </c>
    </row>
    <row r="52" spans="2:4">
      <c r="C52" s="2"/>
      <c r="D52" s="11">
        <f>SUM(D36:D51)</f>
        <v>122039</v>
      </c>
    </row>
    <row r="53" spans="2:4">
      <c r="B53" s="9">
        <v>761</v>
      </c>
      <c r="C53" s="9" t="s">
        <v>11</v>
      </c>
    </row>
    <row r="54" spans="2:4">
      <c r="C54" t="s">
        <v>12</v>
      </c>
    </row>
    <row r="55" spans="2:4">
      <c r="C55" t="s">
        <v>13</v>
      </c>
    </row>
    <row r="56" spans="2:4">
      <c r="C56" t="s">
        <v>14</v>
      </c>
    </row>
    <row r="57" spans="2:4">
      <c r="C57" t="s">
        <v>15</v>
      </c>
      <c r="D57" s="1">
        <v>1011217.82</v>
      </c>
    </row>
    <row r="59" spans="2:4">
      <c r="C59" t="s">
        <v>12</v>
      </c>
    </row>
    <row r="60" spans="2:4">
      <c r="C60" t="s">
        <v>16</v>
      </c>
      <c r="D60" s="1">
        <v>63245.42</v>
      </c>
    </row>
    <row r="62" spans="2:4">
      <c r="C62" t="s">
        <v>12</v>
      </c>
    </row>
    <row r="63" spans="2:4">
      <c r="C63" t="s">
        <v>16</v>
      </c>
      <c r="D63" s="1">
        <v>74159.86</v>
      </c>
    </row>
    <row r="64" spans="2:4">
      <c r="D64" s="7">
        <f>D57+D60+D63</f>
        <v>1148623.1000000001</v>
      </c>
    </row>
    <row r="65" spans="2:4">
      <c r="B65" s="9">
        <v>841</v>
      </c>
      <c r="C65" s="9" t="s">
        <v>10</v>
      </c>
    </row>
    <row r="66" spans="2:4">
      <c r="C66" t="s">
        <v>8</v>
      </c>
      <c r="D66" s="6">
        <v>305850</v>
      </c>
    </row>
    <row r="68" spans="2:4">
      <c r="B68" s="9">
        <v>878</v>
      </c>
      <c r="C68" s="10" t="s">
        <v>18</v>
      </c>
      <c r="D68" s="3"/>
    </row>
    <row r="69" spans="2:4">
      <c r="B69" s="4">
        <v>41162</v>
      </c>
      <c r="C69" s="2" t="s">
        <v>82</v>
      </c>
      <c r="D69" s="3"/>
    </row>
    <row r="70" spans="2:4">
      <c r="C70" s="2" t="s">
        <v>83</v>
      </c>
      <c r="D70" s="3"/>
    </row>
    <row r="71" spans="2:4">
      <c r="C71" s="2" t="s">
        <v>84</v>
      </c>
      <c r="D71" s="3"/>
    </row>
    <row r="72" spans="2:4">
      <c r="C72" s="2" t="s">
        <v>85</v>
      </c>
      <c r="D72" s="5">
        <v>5000</v>
      </c>
    </row>
    <row r="73" spans="2:4">
      <c r="C73" s="2"/>
      <c r="D73" s="3"/>
    </row>
    <row r="74" spans="2:4">
      <c r="B74" s="9">
        <v>969</v>
      </c>
      <c r="C74" s="10" t="s">
        <v>30</v>
      </c>
      <c r="D74" s="3"/>
    </row>
    <row r="75" spans="2:4">
      <c r="C75" s="2" t="s">
        <v>28</v>
      </c>
      <c r="D75" s="3"/>
    </row>
    <row r="76" spans="2:4">
      <c r="C76" s="2" t="s">
        <v>29</v>
      </c>
      <c r="D76" s="3">
        <v>409650</v>
      </c>
    </row>
    <row r="77" spans="2:4">
      <c r="C77" s="2"/>
      <c r="D77" s="3"/>
    </row>
    <row r="78" spans="2:4">
      <c r="B78" s="4">
        <v>41165</v>
      </c>
      <c r="C78" s="2" t="s">
        <v>86</v>
      </c>
      <c r="D78" s="3"/>
    </row>
    <row r="79" spans="2:4">
      <c r="C79" s="2" t="s">
        <v>87</v>
      </c>
      <c r="D79" s="3">
        <v>19940</v>
      </c>
    </row>
    <row r="80" spans="2:4">
      <c r="C80" s="2"/>
      <c r="D80" s="11">
        <f>D76+D79</f>
        <v>429590</v>
      </c>
    </row>
    <row r="81" spans="2:4">
      <c r="C81" s="2"/>
      <c r="D81" s="3"/>
    </row>
    <row r="82" spans="2:4">
      <c r="B82" s="8" t="s">
        <v>17</v>
      </c>
    </row>
    <row r="83" spans="2:4">
      <c r="B83" t="s">
        <v>9</v>
      </c>
    </row>
    <row r="85" spans="2:4">
      <c r="B85" s="9">
        <v>723</v>
      </c>
      <c r="C85" s="9" t="s">
        <v>76</v>
      </c>
    </row>
    <row r="86" spans="2:4">
      <c r="B86" s="4">
        <v>41155</v>
      </c>
      <c r="C86" t="s">
        <v>77</v>
      </c>
    </row>
    <row r="87" spans="2:4">
      <c r="C87" t="s">
        <v>78</v>
      </c>
      <c r="D87" s="1">
        <v>32699.98</v>
      </c>
    </row>
    <row r="89" spans="2:4">
      <c r="B89" s="4">
        <v>41156</v>
      </c>
      <c r="C89" t="s">
        <v>79</v>
      </c>
    </row>
    <row r="90" spans="2:4">
      <c r="C90" t="s">
        <v>80</v>
      </c>
      <c r="D90" s="1">
        <v>107558</v>
      </c>
    </row>
    <row r="92" spans="2:4">
      <c r="C92" t="s">
        <v>81</v>
      </c>
      <c r="D92" s="1">
        <v>71765.31</v>
      </c>
    </row>
    <row r="94" spans="2:4">
      <c r="C94" t="s">
        <v>76</v>
      </c>
      <c r="D94" s="1">
        <v>89156.41</v>
      </c>
    </row>
    <row r="96" spans="2:4">
      <c r="C96" t="s">
        <v>76</v>
      </c>
      <c r="D96" s="1">
        <v>101253.15</v>
      </c>
    </row>
    <row r="97" spans="2:4">
      <c r="D97" s="7">
        <f>D87+D90+D92+D94+D96</f>
        <v>402432.85</v>
      </c>
    </row>
    <row r="98" spans="2:4">
      <c r="B98" s="9">
        <v>758</v>
      </c>
      <c r="C98" s="9" t="s">
        <v>22</v>
      </c>
    </row>
    <row r="99" spans="2:4">
      <c r="C99" t="s">
        <v>74</v>
      </c>
    </row>
    <row r="100" spans="2:4">
      <c r="C100" t="s">
        <v>75</v>
      </c>
      <c r="D100" s="6">
        <v>16449.5</v>
      </c>
    </row>
    <row r="102" spans="2:4">
      <c r="B102" s="9">
        <v>878</v>
      </c>
      <c r="C102" s="9" t="s">
        <v>18</v>
      </c>
    </row>
    <row r="103" spans="2:4">
      <c r="C103" t="s">
        <v>19</v>
      </c>
      <c r="D103" s="1">
        <v>40000</v>
      </c>
    </row>
    <row r="105" spans="2:4">
      <c r="C105" t="s">
        <v>35</v>
      </c>
    </row>
    <row r="106" spans="2:4">
      <c r="C106" t="s">
        <v>36</v>
      </c>
      <c r="D106" s="1">
        <v>135000</v>
      </c>
    </row>
    <row r="108" spans="2:4">
      <c r="C108" t="s">
        <v>48</v>
      </c>
    </row>
    <row r="109" spans="2:4">
      <c r="C109" t="s">
        <v>49</v>
      </c>
      <c r="D109" s="1">
        <v>135000</v>
      </c>
    </row>
    <row r="111" spans="2:4">
      <c r="C111" t="s">
        <v>50</v>
      </c>
    </row>
    <row r="112" spans="2:4">
      <c r="C112" t="s">
        <v>51</v>
      </c>
      <c r="D112" s="1">
        <v>176500</v>
      </c>
    </row>
    <row r="114" spans="3:4">
      <c r="C114" t="s">
        <v>52</v>
      </c>
    </row>
    <row r="115" spans="3:4">
      <c r="C115" t="s">
        <v>53</v>
      </c>
      <c r="D115" s="1">
        <v>30000</v>
      </c>
    </row>
    <row r="117" spans="3:4">
      <c r="C117" t="s">
        <v>54</v>
      </c>
    </row>
    <row r="118" spans="3:4">
      <c r="C118" t="s">
        <v>55</v>
      </c>
      <c r="D118" s="1">
        <v>270000</v>
      </c>
    </row>
    <row r="120" spans="3:4">
      <c r="C120" t="s">
        <v>56</v>
      </c>
      <c r="D120" s="1">
        <v>108000</v>
      </c>
    </row>
    <row r="122" spans="3:4">
      <c r="C122" t="s">
        <v>57</v>
      </c>
    </row>
    <row r="123" spans="3:4">
      <c r="C123" t="s">
        <v>58</v>
      </c>
      <c r="D123" s="1">
        <v>72000</v>
      </c>
    </row>
    <row r="125" spans="3:4">
      <c r="C125" t="s">
        <v>59</v>
      </c>
    </row>
    <row r="126" spans="3:4">
      <c r="C126" t="s">
        <v>60</v>
      </c>
      <c r="D126" s="1">
        <v>240000</v>
      </c>
    </row>
    <row r="128" spans="3:4">
      <c r="C128" t="s">
        <v>61</v>
      </c>
    </row>
    <row r="129" spans="3:4">
      <c r="C129" t="s">
        <v>62</v>
      </c>
      <c r="D129" s="1">
        <v>205764</v>
      </c>
    </row>
    <row r="131" spans="3:4">
      <c r="C131" t="s">
        <v>63</v>
      </c>
    </row>
    <row r="132" spans="3:4">
      <c r="C132" t="s">
        <v>62</v>
      </c>
      <c r="D132" s="1">
        <v>411528</v>
      </c>
    </row>
    <row r="134" spans="3:4">
      <c r="C134" t="s">
        <v>64</v>
      </c>
    </row>
    <row r="135" spans="3:4">
      <c r="C135" t="s">
        <v>51</v>
      </c>
      <c r="D135" s="1">
        <v>270000</v>
      </c>
    </row>
    <row r="137" spans="3:4">
      <c r="C137" t="s">
        <v>65</v>
      </c>
    </row>
    <row r="138" spans="3:4">
      <c r="C138" t="s">
        <v>66</v>
      </c>
      <c r="D138" s="1">
        <v>87088</v>
      </c>
    </row>
    <row r="142" spans="3:4">
      <c r="C142" t="s">
        <v>67</v>
      </c>
    </row>
    <row r="143" spans="3:4">
      <c r="C143" t="s">
        <v>68</v>
      </c>
    </row>
    <row r="144" spans="3:4">
      <c r="C144" t="s">
        <v>69</v>
      </c>
      <c r="D144" s="1">
        <v>75000</v>
      </c>
    </row>
    <row r="146" spans="3:4">
      <c r="C146" t="s">
        <v>70</v>
      </c>
    </row>
    <row r="147" spans="3:4">
      <c r="C147" t="s">
        <v>71</v>
      </c>
      <c r="D147" s="1">
        <v>396332</v>
      </c>
    </row>
    <row r="149" spans="3:4">
      <c r="C149" t="s">
        <v>72</v>
      </c>
    </row>
    <row r="150" spans="3:4">
      <c r="C150" t="s">
        <v>73</v>
      </c>
      <c r="D150" s="1">
        <v>28025</v>
      </c>
    </row>
    <row r="152" spans="3:4">
      <c r="C152" t="s">
        <v>91</v>
      </c>
    </row>
    <row r="153" spans="3:4">
      <c r="C153" t="s">
        <v>92</v>
      </c>
      <c r="D153" s="1">
        <v>157350</v>
      </c>
    </row>
    <row r="155" spans="3:4">
      <c r="C155" t="s">
        <v>93</v>
      </c>
    </row>
    <row r="156" spans="3:4">
      <c r="C156" t="s">
        <v>92</v>
      </c>
      <c r="D156" s="1">
        <v>149850</v>
      </c>
    </row>
    <row r="158" spans="3:4">
      <c r="C158" t="s">
        <v>94</v>
      </c>
    </row>
    <row r="159" spans="3:4">
      <c r="C159" t="s">
        <v>95</v>
      </c>
      <c r="D159" s="1">
        <v>470298</v>
      </c>
    </row>
    <row r="160" spans="3:4">
      <c r="D160" s="7">
        <f>SUM(D103:D159)</f>
        <v>3457735</v>
      </c>
    </row>
    <row r="161" spans="1:4">
      <c r="B161" s="9">
        <v>969</v>
      </c>
      <c r="C161" s="9" t="s">
        <v>30</v>
      </c>
    </row>
    <row r="162" spans="1:4">
      <c r="C162" t="s">
        <v>88</v>
      </c>
    </row>
    <row r="163" spans="1:4">
      <c r="C163" t="s">
        <v>89</v>
      </c>
    </row>
    <row r="164" spans="1:4">
      <c r="C164" t="s">
        <v>90</v>
      </c>
      <c r="D164" s="6">
        <v>33829</v>
      </c>
    </row>
    <row r="167" spans="1:4">
      <c r="B167" t="s">
        <v>101</v>
      </c>
      <c r="D167" s="7">
        <v>0</v>
      </c>
    </row>
    <row r="169" spans="1:4">
      <c r="A169" t="s">
        <v>102</v>
      </c>
      <c r="D169" s="6">
        <f>D21+D33+D52+D64+D66+D72+D80+D97+D100+D160+D164</f>
        <v>6035898.4500000002</v>
      </c>
    </row>
    <row r="170" spans="1:4" ht="15.75" thickBot="1">
      <c r="A170" s="8" t="s">
        <v>103</v>
      </c>
      <c r="D170" s="12">
        <f>D9+D10-D169</f>
        <v>2058446378.55</v>
      </c>
    </row>
    <row r="171" spans="1:4" ht="15.75" thickTop="1"/>
    <row r="174" spans="1:4">
      <c r="C174" t="s">
        <v>104</v>
      </c>
    </row>
    <row r="177" spans="3:3">
      <c r="C177" s="8" t="s">
        <v>105</v>
      </c>
    </row>
    <row r="178" spans="3:3">
      <c r="C178" t="s">
        <v>106</v>
      </c>
    </row>
    <row r="185" spans="3:3">
      <c r="C185" s="8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Accounting-PC7</cp:lastModifiedBy>
  <cp:lastPrinted>2012-11-29T00:33:59Z</cp:lastPrinted>
  <dcterms:created xsi:type="dcterms:W3CDTF">2012-11-28T06:33:55Z</dcterms:created>
  <dcterms:modified xsi:type="dcterms:W3CDTF">2012-11-29T00:34:04Z</dcterms:modified>
</cp:coreProperties>
</file>