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45" windowWidth="21015" windowHeight="9975" activeTab="1"/>
  </bookViews>
  <sheets>
    <sheet name="STATEMENT OF CASH FLOW" sheetId="1" r:id="rId1"/>
    <sheet name="20%IRA" sheetId="6" r:id="rId2"/>
    <sheet name="LDRRM" sheetId="4" r:id="rId3"/>
    <sheet name="SEF" sheetId="2" r:id="rId4"/>
    <sheet name="UNLIQUIDATED CASH ADVANCES" sheetId="3" r:id="rId5"/>
    <sheet name="TRUSTFUNDUTILIZATION" sheetId="5" r:id="rId6"/>
  </sheets>
  <definedNames>
    <definedName name="_xlnm.Print_Titles" localSheetId="1">'20%IRA'!$8:$9</definedName>
    <definedName name="_xlnm.Print_Titles" localSheetId="2">LDRRM!$7:$10</definedName>
    <definedName name="_xlnm.Print_Titles" localSheetId="4">'UNLIQUIDATED CASH ADVANCES'!$8:$10</definedName>
  </definedNames>
  <calcPr calcId="124519"/>
</workbook>
</file>

<file path=xl/calcChain.xml><?xml version="1.0" encoding="utf-8"?>
<calcChain xmlns="http://schemas.openxmlformats.org/spreadsheetml/2006/main">
  <c r="G26" i="6"/>
  <c r="G20" l="1"/>
  <c r="G17" l="1"/>
  <c r="G13"/>
  <c r="G14" s="1"/>
  <c r="G24"/>
  <c r="G25" s="1"/>
  <c r="G18"/>
  <c r="E36" i="4" l="1"/>
  <c r="F35"/>
  <c r="E35"/>
  <c r="D35"/>
  <c r="B35"/>
  <c r="G34"/>
  <c r="C34"/>
  <c r="G33"/>
  <c r="G32"/>
  <c r="G31"/>
  <c r="C30"/>
  <c r="G30" s="1"/>
  <c r="C29"/>
  <c r="G29" s="1"/>
  <c r="G28"/>
  <c r="G27"/>
  <c r="C27"/>
  <c r="G26"/>
  <c r="G25"/>
  <c r="G24"/>
  <c r="C23"/>
  <c r="G22"/>
  <c r="G21"/>
  <c r="G20"/>
  <c r="F17"/>
  <c r="F36" s="1"/>
  <c r="E17"/>
  <c r="D17"/>
  <c r="D36" s="1"/>
  <c r="G16"/>
  <c r="G15"/>
  <c r="C14"/>
  <c r="G14" s="1"/>
  <c r="G13"/>
  <c r="G12"/>
  <c r="C12"/>
  <c r="C17" s="1"/>
  <c r="B12"/>
  <c r="B17" s="1"/>
  <c r="J89" i="3"/>
  <c r="I89"/>
  <c r="H89"/>
  <c r="G89"/>
  <c r="F89"/>
  <c r="E89"/>
  <c r="B89"/>
  <c r="I37" i="2"/>
  <c r="C36" i="4" l="1"/>
  <c r="G17"/>
  <c r="B36"/>
  <c r="C35"/>
  <c r="G35" s="1"/>
  <c r="G36" l="1"/>
</calcChain>
</file>

<file path=xl/sharedStrings.xml><?xml version="1.0" encoding="utf-8"?>
<sst xmlns="http://schemas.openxmlformats.org/spreadsheetml/2006/main" count="399" uniqueCount="308">
  <si>
    <t>FDP Form 9 - Statement of Cash Flow</t>
  </si>
  <si>
    <t>(COA Form)</t>
  </si>
  <si>
    <t>Province of Pangasinan</t>
  </si>
  <si>
    <t>STATEMENT OF CASH FLOWS</t>
  </si>
  <si>
    <t>General Fund</t>
  </si>
  <si>
    <t>For the First Quarter Ending March 31, 2014</t>
  </si>
  <si>
    <t>Cash Flows from Operating Activities:</t>
  </si>
  <si>
    <t>Cash Inflows:</t>
  </si>
  <si>
    <t>Collection from Taxpayers</t>
  </si>
  <si>
    <t>Share from Internal Revenue Collections</t>
  </si>
  <si>
    <t>Receipts from sale of goods or services</t>
  </si>
  <si>
    <t>Interest Income</t>
  </si>
  <si>
    <t>Other Receipts</t>
  </si>
  <si>
    <t>Total Cash Inflow</t>
  </si>
  <si>
    <t>Cash Outflows:</t>
  </si>
  <si>
    <t xml:space="preserve">Payments to - </t>
  </si>
  <si>
    <t xml:space="preserve">   To suppliers/creditors</t>
  </si>
  <si>
    <t xml:space="preserve">   To employees</t>
  </si>
  <si>
    <t>Interest  Expenses</t>
  </si>
  <si>
    <t>Other Disbursements</t>
  </si>
  <si>
    <t>Total Cash Outflow</t>
  </si>
  <si>
    <t>Cash Provided by (Used In)</t>
  </si>
  <si>
    <t>Cash Flows from Investing Activities:</t>
  </si>
  <si>
    <t>Sale of Property, Plant and Equipment and Public</t>
  </si>
  <si>
    <t>Infrastracture</t>
  </si>
  <si>
    <t>Sale of Debt Securities of other Entities</t>
  </si>
  <si>
    <t>Collection of Principal on Loans to other Entities</t>
  </si>
  <si>
    <t xml:space="preserve">Purchase of Property, Plant and Equipment and Public </t>
  </si>
  <si>
    <t xml:space="preserve"> Grant/Loans to Other Entities</t>
  </si>
  <si>
    <t>Cash Flows from Financing Activities:</t>
  </si>
  <si>
    <t>Issuance of Debt Securities</t>
  </si>
  <si>
    <t>Acquisition of Loan</t>
  </si>
  <si>
    <t>Retirement/.Redemption of Debt Securities</t>
  </si>
  <si>
    <t>Payment of Loan Amortization</t>
  </si>
  <si>
    <t>Net Increase in Cash</t>
  </si>
  <si>
    <t>Cash at Beginning of the Period</t>
  </si>
  <si>
    <t>Cash at the End of the Period</t>
  </si>
  <si>
    <t xml:space="preserve"> Certified Correct: </t>
  </si>
  <si>
    <t>ARTURO V. SORIANO, CPA</t>
  </si>
  <si>
    <t>OIC-Provincial Accountant</t>
  </si>
  <si>
    <t>FDP Form 11 - SEF Utilization</t>
  </si>
  <si>
    <t>(SEF Budget Accountability Form No. 1)</t>
  </si>
  <si>
    <t>REPORT OF SEF UTILIZATION</t>
  </si>
  <si>
    <t>For the Quarter Ending March 31, 2014</t>
  </si>
  <si>
    <t xml:space="preserve">Province/City Municipality </t>
  </si>
  <si>
    <t>Pangasinan</t>
  </si>
  <si>
    <t>Receipt from SEF</t>
  </si>
  <si>
    <t>Less:</t>
  </si>
  <si>
    <t>DISBURSEMENTS (broken down by expense</t>
  </si>
  <si>
    <t>class and by object of expenditure)</t>
  </si>
  <si>
    <t>Personal Services</t>
  </si>
  <si>
    <t>-0-</t>
  </si>
  <si>
    <t>Maintenance and Other Operating Expenses</t>
  </si>
  <si>
    <t>Capital Outlay</t>
  </si>
  <si>
    <t>Financial Expenses</t>
  </si>
  <si>
    <t>Sub-total</t>
  </si>
  <si>
    <t>Balance</t>
  </si>
  <si>
    <t>We hereby certify that we have reviewed the</t>
  </si>
  <si>
    <t>contents and hereby attest to the veracity and</t>
  </si>
  <si>
    <t>correctness of the data or information</t>
  </si>
  <si>
    <t>contained in this document.</t>
  </si>
  <si>
    <t>Governor</t>
  </si>
  <si>
    <t xml:space="preserve">     AMADO T. ESPINO, JR.</t>
  </si>
  <si>
    <t>FDP Form 12- Unliquidated Cash Advances</t>
  </si>
  <si>
    <t>UNLIQUIDATED CASH ADVANCES</t>
  </si>
  <si>
    <t>As of March 31, 2014</t>
  </si>
  <si>
    <t xml:space="preserve">Province, City or Municipality: </t>
  </si>
  <si>
    <t>Name of Debtor
 (in alphabetical order)</t>
  </si>
  <si>
    <t xml:space="preserve">Amount Balance </t>
  </si>
  <si>
    <t>Date Granted</t>
  </si>
  <si>
    <t>Purpose</t>
  </si>
  <si>
    <t>Amount Due</t>
  </si>
  <si>
    <t>Current</t>
  </si>
  <si>
    <t>Past Due</t>
  </si>
  <si>
    <t>Less than 30 days</t>
  </si>
  <si>
    <t>31-90 days</t>
  </si>
  <si>
    <t>91-365 days</t>
  </si>
  <si>
    <t>Over 1 year</t>
  </si>
  <si>
    <t>Over 2 years</t>
  </si>
  <si>
    <t>3 years and above</t>
  </si>
  <si>
    <t>Marife P. Acerit</t>
  </si>
  <si>
    <t>03-25-2014</t>
  </si>
  <si>
    <t>Various Activities Agew na Pangasinan 2014</t>
  </si>
  <si>
    <t>Edwin B.Sison</t>
  </si>
  <si>
    <t>03-06-2014</t>
  </si>
  <si>
    <t>cash adv.pymt.of reg.of various motor vehicles ending in (4)</t>
  </si>
  <si>
    <t>Mr.Ramon M.Morden</t>
  </si>
  <si>
    <t>03-12-2014</t>
  </si>
  <si>
    <t>cash adv.fin.asst.for medication given to diff.constituents of the prov.</t>
  </si>
  <si>
    <t>Ma.Luisa A.Elduayan</t>
  </si>
  <si>
    <t>cash adv.PD/TE signing sister hood agreement Prov.of Pang.&amp; Cebu</t>
  </si>
  <si>
    <t>Rowena U.dela Cruz</t>
  </si>
  <si>
    <t>03-14-2014</t>
  </si>
  <si>
    <t>cash adv.Marh 13-14/2014 SWAPP conference</t>
  </si>
  <si>
    <t>Atty.Verna T.Nava-Perez</t>
  </si>
  <si>
    <t>03-17-2014</t>
  </si>
  <si>
    <t>cash adv.misc.exp.for ASNA 2014</t>
  </si>
  <si>
    <t>Jeanne R.Evangelista</t>
  </si>
  <si>
    <t>cash adv.annual convention Laoag City Ilocos City</t>
  </si>
  <si>
    <t>Loida V.Santos</t>
  </si>
  <si>
    <t>03-18-2014</t>
  </si>
  <si>
    <t>cash adv.19th Annual Convention,Laoag City,Ilocos Norte</t>
  </si>
  <si>
    <t>George C.Domantay</t>
  </si>
  <si>
    <t>03-20-2014</t>
  </si>
  <si>
    <t>cash adv.convention HRMP Laoag,Ilocos Norte</t>
  </si>
  <si>
    <t>Hideliza C.Macam</t>
  </si>
  <si>
    <t>Ellsworth G.Gonzales</t>
  </si>
  <si>
    <t>Fedeliza C.Santos</t>
  </si>
  <si>
    <t>Irmina B.Francisco</t>
  </si>
  <si>
    <t>cash adv.defray expenses for supplies Academic &amp; leadership awards</t>
  </si>
  <si>
    <t>Aurora L.Bacay</t>
  </si>
  <si>
    <t>Mr.Modesto M.Operania</t>
  </si>
  <si>
    <t>cash adv.fin.asst.for cultural presentation given to diff.constituents</t>
  </si>
  <si>
    <t>Fe Consuelo V.Andrade</t>
  </si>
  <si>
    <t>cash adv.annual convention HRMP Laoag City,Ilocos Norte</t>
  </si>
  <si>
    <t>Marife P.Acerit</t>
  </si>
  <si>
    <t>03-21-2014</t>
  </si>
  <si>
    <t>cash adv.for swimsuit,shoes,T-shirts Limgas Na Dayat/2014</t>
  </si>
  <si>
    <t>Delia C.Guiang</t>
  </si>
  <si>
    <t>cash adv. Annual convention HRMP Laoag City,Ilocos Norte</t>
  </si>
  <si>
    <t>cash adv.misc.exp.used during thanksgiving mass Agew Na Pang.</t>
  </si>
  <si>
    <t>Niza R.de Guzman</t>
  </si>
  <si>
    <t>03-26-2014</t>
  </si>
  <si>
    <t>03-31-2014</t>
  </si>
  <si>
    <t>cash adv.defray exp.kurit panlungaring 3rd literary contest</t>
  </si>
  <si>
    <t>02-03-2014</t>
  </si>
  <si>
    <t>cash adv.reg.fee for Joint Seminar-Workshop of Secretaries</t>
  </si>
  <si>
    <t>02-06-2014</t>
  </si>
  <si>
    <t>cash adv.to defray various miscellaneous expenses</t>
  </si>
  <si>
    <t>cash adv.miscellaneous expenses for the SOPA 2014</t>
  </si>
  <si>
    <t>Dra.Anna Ma.Teresa S.de Guzman</t>
  </si>
  <si>
    <t>cash adv.food,token and misc.exp.for Cebu Lakbay Aral Group</t>
  </si>
  <si>
    <t>Harold Melvin Estrada</t>
  </si>
  <si>
    <t>02-12-2014</t>
  </si>
  <si>
    <t>cash adv.Flood Modeling and Mapping Training Feb.17-21/2014</t>
  </si>
  <si>
    <t>Hon.Clemente B.Arboleda Jr.</t>
  </si>
  <si>
    <t>02-13-2014</t>
  </si>
  <si>
    <t>cash adv.off.travel to attend 20th National Executive Council Cebu City on Feb.20-22/2014</t>
  </si>
  <si>
    <t>Demeregie S.Salazar-</t>
  </si>
  <si>
    <t>cash adv.Flood modeling and mapping training Quezon City</t>
  </si>
  <si>
    <t>Joselito A.Cervantes</t>
  </si>
  <si>
    <t>Dr.Ana Ma.Teresa S.de Guzman</t>
  </si>
  <si>
    <t>02-17-2014</t>
  </si>
  <si>
    <t>cash adv.&amp; other misc.exp.( 2 med.mission )</t>
  </si>
  <si>
    <t>Hon.Angel M.Baniqued,Jr.</t>
  </si>
  <si>
    <t>cash adv.to attend 20th Nat.Congress in Cebu City</t>
  </si>
  <si>
    <t>02-19-2014</t>
  </si>
  <si>
    <t>Cash adv.pymt.of reg.fee of various motor vehicles ending 3</t>
  </si>
  <si>
    <t>02-20-2014</t>
  </si>
  <si>
    <t>cash adv.fin.asst.for sports activities given to diff.constituents</t>
  </si>
  <si>
    <t>Maria Luisa Elduayan</t>
  </si>
  <si>
    <t>02-25-2014</t>
  </si>
  <si>
    <t>cash adv.for Badong Exhibit National Tour</t>
  </si>
  <si>
    <t>Hilaria J.Claveria-</t>
  </si>
  <si>
    <t>02-26-2014</t>
  </si>
  <si>
    <t>cash adv.off.trip to Baguio City March 17-20/2014 Phillbo Con.</t>
  </si>
  <si>
    <t>Elvira M.Fernandez-</t>
  </si>
  <si>
    <t>Dondelina S.Catabay-</t>
  </si>
  <si>
    <t>Natividad F.Sabangan-</t>
  </si>
  <si>
    <t>Ms.Sheila E.Limos-</t>
  </si>
  <si>
    <t>02-27-2014</t>
  </si>
  <si>
    <t>cash adv.off.trip to Leisure Coast resort,Bonuan Binloc,Dagupan City</t>
  </si>
  <si>
    <t>Ms.Divina Mendoza</t>
  </si>
  <si>
    <t>02-28-2014</t>
  </si>
  <si>
    <t>cash adv.off.trip to Leisure Coast,Bonuan Binloc,Dagupan City</t>
  </si>
  <si>
    <t>Col.Samuel S.Labadia</t>
  </si>
  <si>
    <t>cash adv.off.trip to Leisure Coast,Bunuan,Dagupan City</t>
  </si>
  <si>
    <t>Dexter Galla</t>
  </si>
  <si>
    <t>Mr.Danilo G.Padulip</t>
  </si>
  <si>
    <t>Ms.Juliet F.Robina</t>
  </si>
  <si>
    <t>Mixon D.Flores</t>
  </si>
  <si>
    <t>cash adv.off.trip to Leisure Coast,Bunuan,Dagupan Cituy</t>
  </si>
  <si>
    <t>Dr. Irmina B. Franciso</t>
  </si>
  <si>
    <t>Dr. Ismael Gabiola</t>
  </si>
  <si>
    <t>Orpheus M. Velasco</t>
  </si>
  <si>
    <t>Publication/Ads</t>
  </si>
  <si>
    <t>Loida Q. Alamar</t>
  </si>
  <si>
    <t>Nestor P. Quiambao</t>
  </si>
  <si>
    <t>Dalisay A. Moya</t>
  </si>
  <si>
    <t>Modesto M. Operania</t>
  </si>
  <si>
    <t>Financial Assistance</t>
  </si>
  <si>
    <t>Ramon M. Morden</t>
  </si>
  <si>
    <t>Ana Louise J. Velasco</t>
  </si>
  <si>
    <t>Seminar</t>
  </si>
  <si>
    <t>Rommel Cardinoza</t>
  </si>
  <si>
    <t>Cornel V. dela Cruz</t>
  </si>
  <si>
    <t>Gerardo R. Santos</t>
  </si>
  <si>
    <t>Aurora L. Bacay</t>
  </si>
  <si>
    <t>Edwin B. Sison</t>
  </si>
  <si>
    <t>Imelda P. Favi</t>
  </si>
  <si>
    <t>Traveling Expenses/Seminar</t>
  </si>
  <si>
    <t>Salvador Vedaña</t>
  </si>
  <si>
    <t>Traveling Expenses</t>
  </si>
  <si>
    <t>Judge Dionisio C. Sison</t>
  </si>
  <si>
    <t>Eugenio G. Ramos</t>
  </si>
  <si>
    <t>Atty. Feliciano M. Bautista</t>
  </si>
  <si>
    <t>BM Eduardo Perez, Sr.</t>
  </si>
  <si>
    <t>BM Leonardo Caranto</t>
  </si>
  <si>
    <t>BM Rogelio Law</t>
  </si>
  <si>
    <t>Rodolfo M. Cortez</t>
  </si>
  <si>
    <t>Roderick Mina</t>
  </si>
  <si>
    <t>Felipe Santillan</t>
  </si>
  <si>
    <t>Narciso Ramos</t>
  </si>
  <si>
    <t>Rodolfo Rodrigo</t>
  </si>
  <si>
    <t>Rodolfo Itchon</t>
  </si>
  <si>
    <t>Rodolfo Rivera</t>
  </si>
  <si>
    <t>Federico Victorio</t>
  </si>
  <si>
    <t>Maximu Dulay</t>
  </si>
  <si>
    <t>Total</t>
  </si>
  <si>
    <t>We hereby certify that we have reviewed the contents and hereby attest to the veracity and correctness of the data or information contained in this document.</t>
  </si>
  <si>
    <t xml:space="preserve">  AMADO T. ESPINO, JR.</t>
  </si>
  <si>
    <t>FDP Form 8 - Local Disaster Risk Reduction and Management Fund Utilization</t>
  </si>
  <si>
    <t>LOCAL DISASTER RISK REDUCTION AND MANAGEMENT FUND UTILIZATION</t>
  </si>
  <si>
    <t>For the Quarter JANUARY-MARCH, CY 2014</t>
  </si>
  <si>
    <t>LDRRMF</t>
  </si>
  <si>
    <t>NDRRMF</t>
  </si>
  <si>
    <t>Particulars</t>
  </si>
  <si>
    <t>Quick Response</t>
  </si>
  <si>
    <t>Mitigation Fund</t>
  </si>
  <si>
    <t>From Other LGUs</t>
  </si>
  <si>
    <t>From Other Sources</t>
  </si>
  <si>
    <t>Fund (QRF)</t>
  </si>
  <si>
    <t>A. Sources of Funds:</t>
  </si>
  <si>
    <t>Current Appropriation</t>
  </si>
  <si>
    <t>Continuing Appropriation</t>
  </si>
  <si>
    <t>Previous Year's Appropriation transferred to the Special Trust Fund</t>
  </si>
  <si>
    <t>Transfers/Grants</t>
  </si>
  <si>
    <t>Others ( Please specify)</t>
  </si>
  <si>
    <t>Total Funds Available</t>
  </si>
  <si>
    <t>B. Utilization</t>
  </si>
  <si>
    <t>Medicines</t>
  </si>
  <si>
    <t>Medical Supplies</t>
  </si>
  <si>
    <t>Food Supplies</t>
  </si>
  <si>
    <t>Office Supplies</t>
  </si>
  <si>
    <t>Repair of Evacuation Center</t>
  </si>
  <si>
    <t>Institutional/Capacity Development ( Ex. Trainings, environmental assessment &amp; other related activities)</t>
  </si>
  <si>
    <t>Construction of Evacuation Center</t>
  </si>
  <si>
    <t>Equipment</t>
  </si>
  <si>
    <t>Transfer to other LGUs</t>
  </si>
  <si>
    <t>Other Maintenance and Operating Expenses</t>
  </si>
  <si>
    <t>Traveling Expense</t>
  </si>
  <si>
    <t>Gasoline, Oil, Lubricants</t>
  </si>
  <si>
    <t>Donations</t>
  </si>
  <si>
    <t>Repair/Rehabilitation of Public Infrastructures, Roads, Highways and Bridges, etc.</t>
  </si>
  <si>
    <t>Repair &amp; Maintenance-Motor Vehicles</t>
  </si>
  <si>
    <t>Total Utilization</t>
  </si>
  <si>
    <t>Unutilized Balance</t>
  </si>
  <si>
    <t xml:space="preserve">I hereby certify that I have reviewed the contents and hereby attest to the veracity and correctness of the data or </t>
  </si>
  <si>
    <t>information containedin this document.</t>
  </si>
  <si>
    <t>FDP Form 6 - Trust Fund Utilization</t>
  </si>
  <si>
    <t>CONSOLIDATED QUARTERLY REPORT ON GOVERNMENT PROJECTS, PROGRAMS or ACTIVITIES</t>
  </si>
  <si>
    <t>FOR THE JANUARY - MARCH QUARTER, CY 2014</t>
  </si>
  <si>
    <r>
      <t xml:space="preserve">Province: </t>
    </r>
    <r>
      <rPr>
        <b/>
        <u/>
        <sz val="11"/>
        <color theme="1"/>
        <rFont val="Calibri"/>
        <family val="2"/>
        <scheme val="minor"/>
      </rPr>
      <t>PANGASINAN</t>
    </r>
  </si>
  <si>
    <t>Program or Project</t>
  </si>
  <si>
    <t>Location</t>
  </si>
  <si>
    <t>Total Cost</t>
  </si>
  <si>
    <t>Date Started</t>
  </si>
  <si>
    <t>Target Completion Date</t>
  </si>
  <si>
    <t>Project Status</t>
  </si>
  <si>
    <t>No. of Extensions, if any</t>
  </si>
  <si>
    <t>Remarks</t>
  </si>
  <si>
    <t>% of Completion</t>
  </si>
  <si>
    <t>Total Cost Incurred to Date</t>
  </si>
  <si>
    <t xml:space="preserve">        ARTURO V. SORIANO, CPA</t>
  </si>
  <si>
    <t xml:space="preserve">      OIC-Provincial Accountant</t>
  </si>
  <si>
    <t>AMADO T. ESPINO, JR.</t>
  </si>
  <si>
    <t>FDP Form 7- 20% Component of the IRA Utilization</t>
  </si>
  <si>
    <t>20% COMPONENT OF THE IRA UTILIZATION</t>
  </si>
  <si>
    <t>FOR THE 1st QUARTER, CY 2014</t>
  </si>
  <si>
    <t>Province, City or Municipality:  PANGASINAN</t>
  </si>
  <si>
    <t>PROGRAM OR PROJECT</t>
  </si>
  <si>
    <t>LOCATION</t>
  </si>
  <si>
    <t>TOTAL COST</t>
  </si>
  <si>
    <t>DATE STARTED</t>
  </si>
  <si>
    <t>TARGET COMPLETION DATE</t>
  </si>
  <si>
    <t>PROJECT STATUS</t>
  </si>
  <si>
    <t>% OF COMPLETION</t>
  </si>
  <si>
    <t>TOTAL COST INCURRED TO DATE</t>
  </si>
  <si>
    <t>Fund</t>
  </si>
  <si>
    <t>Contractor</t>
  </si>
  <si>
    <t>Bidding Date</t>
  </si>
  <si>
    <t>Social Development</t>
  </si>
  <si>
    <t xml:space="preserve"> Concreting of Brgy. Portic Rd., </t>
  </si>
  <si>
    <t>Bugallon, Pangasinan</t>
  </si>
  <si>
    <t>Controlled 3-17-14</t>
  </si>
  <si>
    <t xml:space="preserve">Rehabilitation/improvement of Main Building (completion of Module and Right Wing) @ EPDH, </t>
  </si>
  <si>
    <t>Tayug, Pangasinan</t>
  </si>
  <si>
    <t>100% Completed on April, 2014</t>
  </si>
  <si>
    <t>BET Contruction &amp; Supply</t>
  </si>
  <si>
    <t>Construction of CHB Drainage Canal, Installation/Fabrication of concrete cover of existing drainage canal</t>
  </si>
  <si>
    <t>Limahong St., San Pedro West, Rosales, Pangasinan</t>
  </si>
  <si>
    <t>Controlled 3-27-14</t>
  </si>
  <si>
    <t>Construction of Bislac Bridge,</t>
  </si>
  <si>
    <t xml:space="preserve"> San Manuel, Pangasinan</t>
  </si>
  <si>
    <t>Obligated March-2014</t>
  </si>
  <si>
    <t>MCB Constn &amp; Supply</t>
  </si>
  <si>
    <t>Economic Development</t>
  </si>
  <si>
    <t xml:space="preserve">Concreting of Balungao-Napudot Rd. (Phase II) </t>
  </si>
  <si>
    <t>Balungao, Pangasinan</t>
  </si>
  <si>
    <t>Obligated 3-2014</t>
  </si>
  <si>
    <t>8917-1</t>
  </si>
  <si>
    <t>Safeway Construction and Supply</t>
  </si>
  <si>
    <t>Environmental Management</t>
  </si>
  <si>
    <t xml:space="preserve">          Governor</t>
  </si>
  <si>
    <t>GRAND TOTAL</t>
  </si>
  <si>
    <t>Amortization of Principal and Interest on Loan</t>
  </si>
  <si>
    <t>LBP-Urdaneta City, Pangasinan</t>
  </si>
  <si>
    <t>Use for Loans</t>
  </si>
</sst>
</file>

<file path=xl/styles.xml><?xml version="1.0" encoding="utf-8"?>
<styleSheet xmlns="http://schemas.openxmlformats.org/spreadsheetml/2006/main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P&quot;* #,##0.00_);_(&quot;P&quot;* \(#,##0.00\);_(&quot;P&quot;* &quot;-&quot;??_);_(@_)"/>
    <numFmt numFmtId="165" formatCode="_(\P* #,##0.00_);_(&quot;$&quot;* \(#,##0.00\);_(&quot;$&quot;* &quot;-&quot;??_);_(@_)"/>
    <numFmt numFmtId="166" formatCode="_(* #,##0.00_);_(* \(#,##0.00\);_(* \-??_);_(@_)"/>
    <numFmt numFmtId="167" formatCode="_*\ #,##0.00_);_(&quot;$&quot;* \(#,##0.00\);_(&quot;$&quot;* &quot;-&quot;??_);_(@_)"/>
    <numFmt numFmtId="168" formatCode="_(\P* #,##0.00_);_(\P* \(#,##0.00\);_(&quot;$&quot;* &quot;-&quot;??_);_(@_)"/>
    <numFmt numFmtId="169" formatCode="_(\P* #,##0.00_);_(* \(#,##0.00\);_(* &quot;-&quot;??_);_(@_)"/>
    <numFmt numFmtId="170" formatCode="mm/dd/yy;@"/>
    <numFmt numFmtId="171" formatCode="mm/dd/yyyy;@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2"/>
      <name val="AvantGarde Bk BT"/>
    </font>
    <font>
      <sz val="10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sz val="10.5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5321">
    <xf numFmtId="0" fontId="0" fillId="0" borderId="0"/>
    <xf numFmtId="43" fontId="1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 applyNumberFormat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8" fillId="0" borderId="0" applyFill="0" applyBorder="0" applyAlignment="0" applyProtection="0"/>
    <xf numFmtId="166" fontId="8" fillId="0" borderId="0" applyFill="0" applyBorder="0" applyAlignment="0" applyProtection="0"/>
    <xf numFmtId="166" fontId="8" fillId="0" borderId="0" applyFill="0" applyBorder="0" applyAlignment="0" applyProtection="0"/>
    <xf numFmtId="166" fontId="8" fillId="0" borderId="0" applyFill="0" applyBorder="0" applyAlignment="0" applyProtection="0"/>
    <xf numFmtId="166" fontId="8" fillId="0" borderId="0" applyFill="0" applyBorder="0" applyAlignment="0" applyProtection="0"/>
    <xf numFmtId="166" fontId="8" fillId="0" borderId="0" applyFill="0" applyBorder="0" applyAlignment="0" applyProtection="0"/>
    <xf numFmtId="43" fontId="5" fillId="0" borderId="0" applyFont="0" applyFill="0" applyBorder="0" applyAlignment="0" applyProtection="0"/>
    <xf numFmtId="166" fontId="8" fillId="0" borderId="0" applyFill="0" applyBorder="0" applyAlignment="0" applyProtection="0"/>
    <xf numFmtId="166" fontId="8" fillId="0" borderId="0" applyFill="0" applyBorder="0" applyAlignment="0" applyProtection="0"/>
    <xf numFmtId="166" fontId="8" fillId="0" borderId="0" applyFill="0" applyBorder="0" applyAlignment="0" applyProtection="0"/>
    <xf numFmtId="166" fontId="8" fillId="0" borderId="0" applyFill="0" applyBorder="0" applyAlignment="0" applyProtection="0"/>
    <xf numFmtId="166" fontId="8" fillId="0" borderId="0" applyFill="0" applyBorder="0" applyAlignment="0" applyProtection="0"/>
    <xf numFmtId="166" fontId="8" fillId="0" borderId="0" applyFill="0" applyBorder="0" applyAlignment="0" applyProtection="0"/>
    <xf numFmtId="43" fontId="5" fillId="0" borderId="0" applyFont="0" applyFill="0" applyBorder="0" applyAlignment="0" applyProtection="0"/>
    <xf numFmtId="166" fontId="8" fillId="0" borderId="0" applyFill="0" applyBorder="0" applyAlignment="0" applyProtection="0"/>
    <xf numFmtId="166" fontId="8" fillId="0" borderId="0" applyFill="0" applyBorder="0" applyAlignment="0" applyProtection="0"/>
    <xf numFmtId="166" fontId="8" fillId="0" borderId="0" applyFill="0" applyBorder="0" applyAlignment="0" applyProtection="0"/>
    <xf numFmtId="166" fontId="8" fillId="0" borderId="0" applyFill="0" applyBorder="0" applyAlignment="0" applyProtection="0"/>
    <xf numFmtId="166" fontId="8" fillId="0" borderId="0" applyFill="0" applyBorder="0" applyAlignment="0" applyProtection="0"/>
    <xf numFmtId="166" fontId="8" fillId="0" borderId="0" applyFill="0" applyBorder="0" applyAlignment="0" applyProtection="0"/>
    <xf numFmtId="43" fontId="5" fillId="0" borderId="0" applyFont="0" applyFill="0" applyBorder="0" applyAlignment="0" applyProtection="0"/>
    <xf numFmtId="166" fontId="8" fillId="0" borderId="0" applyFill="0" applyBorder="0" applyAlignment="0" applyProtection="0"/>
    <xf numFmtId="166" fontId="8" fillId="0" borderId="0" applyFill="0" applyBorder="0" applyAlignment="0" applyProtection="0"/>
    <xf numFmtId="166" fontId="8" fillId="0" borderId="0" applyFill="0" applyBorder="0" applyAlignment="0" applyProtection="0"/>
    <xf numFmtId="166" fontId="8" fillId="0" borderId="0" applyFill="0" applyBorder="0" applyAlignment="0" applyProtection="0"/>
    <xf numFmtId="166" fontId="8" fillId="0" borderId="0" applyFill="0" applyBorder="0" applyAlignment="0" applyProtection="0"/>
    <xf numFmtId="166" fontId="8" fillId="0" borderId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1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5" fillId="0" borderId="0" applyNumberFormat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207">
    <xf numFmtId="0" fontId="0" fillId="0" borderId="0" xfId="0"/>
    <xf numFmtId="0" fontId="0" fillId="0" borderId="0" xfId="0"/>
    <xf numFmtId="0" fontId="3" fillId="0" borderId="0" xfId="0" applyFont="1"/>
    <xf numFmtId="164" fontId="3" fillId="0" borderId="0" xfId="1" applyNumberFormat="1" applyFont="1"/>
    <xf numFmtId="43" fontId="3" fillId="0" borderId="0" xfId="1" applyFont="1"/>
    <xf numFmtId="0" fontId="3" fillId="0" borderId="0" xfId="2" applyFont="1"/>
    <xf numFmtId="0" fontId="3" fillId="0" borderId="0" xfId="5" applyFont="1"/>
    <xf numFmtId="43" fontId="3" fillId="0" borderId="0" xfId="2" applyNumberFormat="1" applyFont="1"/>
    <xf numFmtId="43" fontId="3" fillId="0" borderId="2" xfId="2" applyNumberFormat="1" applyFont="1" applyBorder="1"/>
    <xf numFmtId="0" fontId="2" fillId="0" borderId="0" xfId="2" applyFont="1"/>
    <xf numFmtId="164" fontId="3" fillId="0" borderId="0" xfId="1544" applyNumberFormat="1" applyFont="1"/>
    <xf numFmtId="43" fontId="6" fillId="0" borderId="0" xfId="1" applyFont="1"/>
    <xf numFmtId="167" fontId="3" fillId="0" borderId="1" xfId="1544" applyNumberFormat="1" applyFont="1" applyBorder="1"/>
    <xf numFmtId="43" fontId="3" fillId="0" borderId="0" xfId="1544" applyFont="1" applyBorder="1"/>
    <xf numFmtId="43" fontId="3" fillId="0" borderId="0" xfId="1544" applyFont="1"/>
    <xf numFmtId="43" fontId="6" fillId="0" borderId="0" xfId="1" applyFont="1" applyBorder="1"/>
    <xf numFmtId="43" fontId="3" fillId="0" borderId="0" xfId="1544" applyFont="1" applyAlignment="1">
      <alignment horizontal="center"/>
    </xf>
    <xf numFmtId="43" fontId="3" fillId="0" borderId="1" xfId="1544" applyFont="1" applyBorder="1" applyAlignment="1">
      <alignment horizontal="center"/>
    </xf>
    <xf numFmtId="43" fontId="6" fillId="0" borderId="0" xfId="0" applyNumberFormat="1" applyFont="1"/>
    <xf numFmtId="165" fontId="2" fillId="0" borderId="3" xfId="1544" applyNumberFormat="1" applyFont="1" applyBorder="1"/>
    <xf numFmtId="43" fontId="3" fillId="0" borderId="0" xfId="1" applyFont="1" applyFill="1"/>
    <xf numFmtId="167" fontId="3" fillId="0" borderId="1" xfId="2" applyNumberFormat="1" applyFont="1" applyBorder="1"/>
    <xf numFmtId="43" fontId="1" fillId="0" borderId="0" xfId="1" applyFont="1"/>
    <xf numFmtId="43" fontId="0" fillId="0" borderId="0" xfId="0" applyNumberForma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0" fillId="0" borderId="0" xfId="0" applyFont="1" applyAlignment="1"/>
    <xf numFmtId="0" fontId="13" fillId="0" borderId="0" xfId="0" applyFont="1"/>
    <xf numFmtId="168" fontId="12" fillId="0" borderId="0" xfId="0" quotePrefix="1" applyNumberFormat="1" applyFont="1"/>
    <xf numFmtId="0" fontId="12" fillId="0" borderId="0" xfId="0" applyFont="1" applyAlignment="1">
      <alignment horizontal="center"/>
    </xf>
    <xf numFmtId="0" fontId="12" fillId="0" borderId="2" xfId="0" applyFont="1" applyBorder="1"/>
    <xf numFmtId="4" fontId="12" fillId="0" borderId="2" xfId="0" quotePrefix="1" applyNumberFormat="1" applyFont="1" applyBorder="1" applyAlignment="1">
      <alignment horizontal="center"/>
    </xf>
    <xf numFmtId="0" fontId="12" fillId="0" borderId="1" xfId="0" applyFont="1" applyBorder="1"/>
    <xf numFmtId="4" fontId="12" fillId="0" borderId="2" xfId="0" applyNumberFormat="1" applyFont="1" applyBorder="1" applyAlignment="1">
      <alignment horizontal="center"/>
    </xf>
    <xf numFmtId="0" fontId="12" fillId="0" borderId="0" xfId="0" applyFont="1" applyBorder="1"/>
    <xf numFmtId="169" fontId="12" fillId="0" borderId="2" xfId="1" quotePrefix="1" applyNumberFormat="1" applyFont="1" applyBorder="1"/>
    <xf numFmtId="168" fontId="12" fillId="0" borderId="4" xfId="1" applyNumberFormat="1" applyFont="1" applyBorder="1"/>
    <xf numFmtId="0" fontId="12" fillId="0" borderId="0" xfId="0" applyFont="1" applyAlignment="1">
      <alignment horizontal="center"/>
    </xf>
    <xf numFmtId="0" fontId="9" fillId="0" borderId="0" xfId="0" applyFont="1"/>
    <xf numFmtId="0" fontId="9" fillId="0" borderId="8" xfId="0" applyFont="1" applyBorder="1"/>
    <xf numFmtId="0" fontId="9" fillId="0" borderId="0" xfId="0" applyFont="1" applyBorder="1"/>
    <xf numFmtId="0" fontId="9" fillId="0" borderId="9" xfId="0" applyFont="1" applyBorder="1"/>
    <xf numFmtId="0" fontId="9" fillId="0" borderId="10" xfId="0" applyFont="1" applyBorder="1"/>
    <xf numFmtId="0" fontId="9" fillId="0" borderId="2" xfId="0" applyFont="1" applyBorder="1"/>
    <xf numFmtId="0" fontId="9" fillId="0" borderId="11" xfId="0" applyFont="1" applyBorder="1"/>
    <xf numFmtId="0" fontId="15" fillId="0" borderId="12" xfId="0" applyFont="1" applyBorder="1" applyAlignment="1">
      <alignment horizontal="center" vertical="center"/>
    </xf>
    <xf numFmtId="0" fontId="15" fillId="0" borderId="12" xfId="0" applyFont="1" applyBorder="1" applyAlignment="1">
      <alignment vertical="center"/>
    </xf>
    <xf numFmtId="0" fontId="15" fillId="0" borderId="12" xfId="0" applyFont="1" applyBorder="1" applyAlignment="1">
      <alignment vertical="center" wrapText="1"/>
    </xf>
    <xf numFmtId="0" fontId="16" fillId="0" borderId="12" xfId="0" applyFont="1" applyBorder="1" applyAlignment="1">
      <alignment horizontal="left"/>
    </xf>
    <xf numFmtId="43" fontId="1" fillId="0" borderId="12" xfId="1" applyFont="1" applyBorder="1"/>
    <xf numFmtId="170" fontId="16" fillId="0" borderId="12" xfId="0" quotePrefix="1" applyNumberFormat="1" applyFont="1" applyBorder="1" applyAlignment="1">
      <alignment horizontal="left"/>
    </xf>
    <xf numFmtId="0" fontId="9" fillId="0" borderId="12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171" fontId="16" fillId="0" borderId="12" xfId="1" applyNumberFormat="1" applyFont="1" applyBorder="1" applyAlignment="1">
      <alignment horizontal="left"/>
    </xf>
    <xf numFmtId="0" fontId="16" fillId="0" borderId="12" xfId="1" applyNumberFormat="1" applyFont="1" applyBorder="1" applyAlignment="1">
      <alignment horizontal="left"/>
    </xf>
    <xf numFmtId="0" fontId="9" fillId="0" borderId="12" xfId="0" applyFont="1" applyBorder="1"/>
    <xf numFmtId="0" fontId="9" fillId="0" borderId="12" xfId="0" applyFont="1" applyBorder="1" applyAlignment="1">
      <alignment horizontal="center"/>
    </xf>
    <xf numFmtId="43" fontId="14" fillId="0" borderId="12" xfId="0" applyNumberFormat="1" applyFont="1" applyBorder="1"/>
    <xf numFmtId="43" fontId="9" fillId="0" borderId="12" xfId="0" applyNumberFormat="1" applyFont="1" applyBorder="1"/>
    <xf numFmtId="0" fontId="9" fillId="0" borderId="0" xfId="0" applyFont="1" applyBorder="1" applyAlignment="1">
      <alignment horizontal="center"/>
    </xf>
    <xf numFmtId="0" fontId="9" fillId="0" borderId="0" xfId="0" applyFont="1" applyAlignment="1"/>
    <xf numFmtId="0" fontId="12" fillId="0" borderId="0" xfId="0" applyFont="1" applyAlignment="1"/>
    <xf numFmtId="0" fontId="12" fillId="0" borderId="0" xfId="0" applyFont="1" applyAlignment="1">
      <alignment wrapText="1"/>
    </xf>
    <xf numFmtId="0" fontId="10" fillId="0" borderId="13" xfId="0" applyFont="1" applyBorder="1" applyAlignment="1">
      <alignment horizontal="center" wrapText="1"/>
    </xf>
    <xf numFmtId="9" fontId="10" fillId="0" borderId="13" xfId="0" applyNumberFormat="1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9" fontId="10" fillId="0" borderId="16" xfId="0" applyNumberFormat="1" applyFont="1" applyBorder="1" applyAlignment="1">
      <alignment horizontal="center" wrapText="1"/>
    </xf>
    <xf numFmtId="0" fontId="10" fillId="0" borderId="17" xfId="0" applyFont="1" applyBorder="1" applyAlignment="1">
      <alignment horizontal="center" wrapText="1"/>
    </xf>
    <xf numFmtId="9" fontId="10" fillId="0" borderId="17" xfId="0" applyNumberFormat="1" applyFont="1" applyBorder="1" applyAlignment="1">
      <alignment horizontal="center" wrapText="1"/>
    </xf>
    <xf numFmtId="0" fontId="18" fillId="0" borderId="12" xfId="0" applyFont="1" applyBorder="1" applyAlignment="1">
      <alignment wrapText="1"/>
    </xf>
    <xf numFmtId="43" fontId="18" fillId="0" borderId="12" xfId="1" applyFont="1" applyBorder="1"/>
    <xf numFmtId="0" fontId="18" fillId="0" borderId="17" xfId="0" applyFont="1" applyBorder="1" applyAlignment="1">
      <alignment wrapText="1"/>
    </xf>
    <xf numFmtId="43" fontId="18" fillId="0" borderId="17" xfId="1" applyFont="1" applyBorder="1"/>
    <xf numFmtId="43" fontId="18" fillId="0" borderId="12" xfId="1" applyFont="1" applyBorder="1" applyAlignment="1"/>
    <xf numFmtId="43" fontId="18" fillId="0" borderId="12" xfId="1" applyFont="1" applyBorder="1" applyAlignment="1">
      <alignment horizontal="center"/>
    </xf>
    <xf numFmtId="0" fontId="18" fillId="0" borderId="12" xfId="0" applyFont="1" applyBorder="1" applyAlignment="1"/>
    <xf numFmtId="0" fontId="17" fillId="0" borderId="12" xfId="0" applyFont="1" applyBorder="1" applyAlignment="1">
      <alignment wrapText="1"/>
    </xf>
    <xf numFmtId="43" fontId="17" fillId="0" borderId="12" xfId="1" applyFont="1" applyBorder="1"/>
    <xf numFmtId="43" fontId="17" fillId="0" borderId="17" xfId="1" applyFont="1" applyBorder="1"/>
    <xf numFmtId="0" fontId="18" fillId="0" borderId="5" xfId="0" applyFont="1" applyBorder="1" applyAlignment="1">
      <alignment wrapText="1"/>
    </xf>
    <xf numFmtId="43" fontId="18" fillId="0" borderId="6" xfId="1" applyFont="1" applyBorder="1"/>
    <xf numFmtId="43" fontId="18" fillId="0" borderId="7" xfId="1" applyFont="1" applyBorder="1"/>
    <xf numFmtId="0" fontId="18" fillId="0" borderId="10" xfId="0" applyFont="1" applyBorder="1" applyAlignment="1">
      <alignment wrapText="1"/>
    </xf>
    <xf numFmtId="43" fontId="18" fillId="0" borderId="2" xfId="1" applyFont="1" applyBorder="1"/>
    <xf numFmtId="43" fontId="18" fillId="0" borderId="11" xfId="1" applyFont="1" applyBorder="1"/>
    <xf numFmtId="43" fontId="17" fillId="0" borderId="12" xfId="0" applyNumberFormat="1" applyFont="1" applyBorder="1"/>
    <xf numFmtId="0" fontId="17" fillId="0" borderId="18" xfId="0" applyFont="1" applyBorder="1" applyAlignment="1">
      <alignment wrapText="1"/>
    </xf>
    <xf numFmtId="43" fontId="17" fillId="0" borderId="18" xfId="0" applyNumberFormat="1" applyFont="1" applyBorder="1"/>
    <xf numFmtId="43" fontId="17" fillId="0" borderId="18" xfId="1" applyFont="1" applyBorder="1"/>
    <xf numFmtId="0" fontId="18" fillId="0" borderId="0" xfId="0" applyFont="1"/>
    <xf numFmtId="0" fontId="18" fillId="0" borderId="0" xfId="0" applyFont="1" applyAlignment="1"/>
    <xf numFmtId="0" fontId="17" fillId="0" borderId="0" xfId="0" applyFont="1" applyBorder="1" applyAlignment="1">
      <alignment wrapText="1"/>
    </xf>
    <xf numFmtId="0" fontId="19" fillId="0" borderId="0" xfId="0" applyFont="1" applyBorder="1" applyAlignment="1"/>
    <xf numFmtId="0" fontId="17" fillId="0" borderId="0" xfId="0" applyFont="1"/>
    <xf numFmtId="0" fontId="17" fillId="0" borderId="0" xfId="0" applyFont="1" applyAlignment="1"/>
    <xf numFmtId="0" fontId="19" fillId="0" borderId="0" xfId="0" applyFont="1" applyAlignment="1">
      <alignment horizontal="center"/>
    </xf>
    <xf numFmtId="0" fontId="18" fillId="0" borderId="0" xfId="0" applyFont="1" applyBorder="1" applyAlignment="1">
      <alignment wrapText="1"/>
    </xf>
    <xf numFmtId="0" fontId="18" fillId="0" borderId="0" xfId="0" applyFont="1" applyAlignment="1">
      <alignment wrapText="1"/>
    </xf>
    <xf numFmtId="0" fontId="17" fillId="0" borderId="12" xfId="0" applyFont="1" applyBorder="1" applyAlignment="1">
      <alignment horizontal="center" wrapText="1"/>
    </xf>
    <xf numFmtId="0" fontId="20" fillId="0" borderId="0" xfId="0" applyFont="1"/>
    <xf numFmtId="0" fontId="21" fillId="0" borderId="0" xfId="0" applyFont="1"/>
    <xf numFmtId="0" fontId="22" fillId="0" borderId="0" xfId="0" applyFont="1"/>
    <xf numFmtId="43" fontId="12" fillId="0" borderId="0" xfId="1" applyFont="1"/>
    <xf numFmtId="0" fontId="0" fillId="0" borderId="0" xfId="0" applyFont="1"/>
    <xf numFmtId="43" fontId="0" fillId="0" borderId="0" xfId="1" applyFont="1"/>
    <xf numFmtId="0" fontId="23" fillId="0" borderId="0" xfId="0" applyFont="1"/>
    <xf numFmtId="0" fontId="0" fillId="0" borderId="12" xfId="0" applyFont="1" applyBorder="1" applyAlignment="1">
      <alignment horizontal="center" wrapText="1"/>
    </xf>
    <xf numFmtId="43" fontId="0" fillId="0" borderId="12" xfId="1" applyFont="1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2" xfId="0" applyBorder="1" applyAlignment="1">
      <alignment wrapText="1"/>
    </xf>
    <xf numFmtId="43" fontId="0" fillId="0" borderId="12" xfId="1" applyFont="1" applyBorder="1"/>
    <xf numFmtId="0" fontId="0" fillId="0" borderId="12" xfId="0" applyFont="1" applyBorder="1"/>
    <xf numFmtId="10" fontId="0" fillId="0" borderId="12" xfId="0" applyNumberFormat="1" applyFont="1" applyBorder="1"/>
    <xf numFmtId="43" fontId="0" fillId="0" borderId="0" xfId="1" applyFont="1" applyBorder="1"/>
    <xf numFmtId="0" fontId="0" fillId="0" borderId="0" xfId="0" applyFont="1" applyBorder="1"/>
    <xf numFmtId="0" fontId="12" fillId="0" borderId="0" xfId="0" applyFont="1" applyAlignment="1">
      <alignment horizontal="center"/>
    </xf>
    <xf numFmtId="0" fontId="12" fillId="0" borderId="5" xfId="0" applyFont="1" applyBorder="1"/>
    <xf numFmtId="0" fontId="12" fillId="0" borderId="13" xfId="0" applyFont="1" applyBorder="1"/>
    <xf numFmtId="0" fontId="12" fillId="0" borderId="12" xfId="0" applyFont="1" applyBorder="1" applyAlignment="1">
      <alignment horizontal="center" vertical="center" wrapText="1"/>
    </xf>
    <xf numFmtId="0" fontId="24" fillId="0" borderId="14" xfId="0" applyFont="1" applyBorder="1"/>
    <xf numFmtId="0" fontId="12" fillId="0" borderId="1" xfId="0" applyFont="1" applyBorder="1" applyAlignment="1">
      <alignment horizontal="center"/>
    </xf>
    <xf numFmtId="0" fontId="12" fillId="0" borderId="15" xfId="0" applyFont="1" applyBorder="1"/>
    <xf numFmtId="0" fontId="16" fillId="0" borderId="12" xfId="0" applyFont="1" applyBorder="1" applyAlignment="1">
      <alignment horizontal="left" vertical="top" wrapText="1"/>
    </xf>
    <xf numFmtId="0" fontId="12" fillId="0" borderId="12" xfId="0" applyFont="1" applyBorder="1" applyAlignment="1">
      <alignment horizontal="left" vertical="center" wrapText="1"/>
    </xf>
    <xf numFmtId="43" fontId="16" fillId="0" borderId="12" xfId="1" applyFont="1" applyBorder="1" applyAlignment="1">
      <alignment vertical="center"/>
    </xf>
    <xf numFmtId="14" fontId="16" fillId="0" borderId="12" xfId="1" applyNumberFormat="1" applyFont="1" applyBorder="1" applyAlignment="1">
      <alignment horizontal="center" vertical="center"/>
    </xf>
    <xf numFmtId="9" fontId="16" fillId="0" borderId="14" xfId="1" applyNumberFormat="1" applyFont="1" applyBorder="1" applyAlignment="1">
      <alignment horizontal="center" vertical="center"/>
    </xf>
    <xf numFmtId="43" fontId="16" fillId="0" borderId="12" xfId="1" applyFont="1" applyBorder="1" applyAlignment="1">
      <alignment horizontal="center" vertical="center" wrapText="1"/>
    </xf>
    <xf numFmtId="0" fontId="12" fillId="0" borderId="12" xfId="0" applyFont="1" applyBorder="1"/>
    <xf numFmtId="14" fontId="12" fillId="0" borderId="12" xfId="0" applyNumberFormat="1" applyFont="1" applyBorder="1"/>
    <xf numFmtId="43" fontId="16" fillId="0" borderId="12" xfId="1" applyFont="1" applyBorder="1" applyAlignment="1">
      <alignment horizontal="center" vertical="center"/>
    </xf>
    <xf numFmtId="0" fontId="12" fillId="0" borderId="12" xfId="0" applyFont="1" applyBorder="1" applyAlignment="1">
      <alignment wrapText="1"/>
    </xf>
    <xf numFmtId="43" fontId="16" fillId="2" borderId="14" xfId="1" applyFont="1" applyFill="1" applyBorder="1" applyAlignment="1">
      <alignment vertical="center"/>
    </xf>
    <xf numFmtId="9" fontId="16" fillId="0" borderId="12" xfId="1" applyNumberFormat="1" applyFont="1" applyBorder="1" applyAlignment="1">
      <alignment horizontal="center" vertical="center"/>
    </xf>
    <xf numFmtId="0" fontId="16" fillId="0" borderId="12" xfId="0" applyFont="1" applyBorder="1" applyAlignment="1">
      <alignment horizontal="left" vertical="center" wrapText="1"/>
    </xf>
    <xf numFmtId="0" fontId="16" fillId="0" borderId="12" xfId="5" applyFont="1" applyBorder="1" applyAlignment="1">
      <alignment vertical="top" wrapText="1"/>
    </xf>
    <xf numFmtId="0" fontId="12" fillId="0" borderId="0" xfId="0" applyFont="1" applyBorder="1" applyAlignment="1">
      <alignment horizontal="center"/>
    </xf>
    <xf numFmtId="0" fontId="12" fillId="0" borderId="10" xfId="0" applyFont="1" applyBorder="1" applyAlignment="1">
      <alignment horizontal="center" vertical="center"/>
    </xf>
    <xf numFmtId="43" fontId="16" fillId="0" borderId="12" xfId="0" applyNumberFormat="1" applyFont="1" applyBorder="1" applyAlignment="1">
      <alignment vertical="center" wrapText="1"/>
    </xf>
    <xf numFmtId="43" fontId="12" fillId="0" borderId="12" xfId="0" applyNumberFormat="1" applyFont="1" applyBorder="1"/>
    <xf numFmtId="43" fontId="10" fillId="0" borderId="12" xfId="0" applyNumberFormat="1" applyFont="1" applyBorder="1"/>
    <xf numFmtId="43" fontId="12" fillId="0" borderId="0" xfId="0" applyNumberFormat="1" applyFont="1" applyBorder="1"/>
    <xf numFmtId="0" fontId="16" fillId="0" borderId="0" xfId="0" applyFont="1" applyBorder="1" applyAlignment="1">
      <alignment horizontal="left" vertical="top" wrapText="1"/>
    </xf>
    <xf numFmtId="0" fontId="16" fillId="0" borderId="0" xfId="0" applyFont="1" applyBorder="1" applyAlignment="1">
      <alignment horizontal="center" vertical="center" wrapText="1"/>
    </xf>
    <xf numFmtId="43" fontId="16" fillId="0" borderId="0" xfId="0" applyNumberFormat="1" applyFont="1" applyBorder="1" applyAlignment="1">
      <alignment vertical="center" wrapText="1"/>
    </xf>
    <xf numFmtId="43" fontId="16" fillId="0" borderId="0" xfId="1" applyFont="1" applyBorder="1" applyAlignment="1">
      <alignment vertical="center"/>
    </xf>
    <xf numFmtId="43" fontId="16" fillId="0" borderId="0" xfId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wrapText="1"/>
    </xf>
    <xf numFmtId="43" fontId="16" fillId="0" borderId="1" xfId="106" applyFont="1" applyBorder="1" applyAlignment="1">
      <alignment vertical="center"/>
    </xf>
    <xf numFmtId="43" fontId="16" fillId="0" borderId="1" xfId="1" applyFont="1" applyBorder="1" applyAlignment="1">
      <alignment horizontal="center" vertical="center"/>
    </xf>
    <xf numFmtId="9" fontId="16" fillId="0" borderId="1" xfId="1" applyNumberFormat="1" applyFont="1" applyBorder="1" applyAlignment="1">
      <alignment horizontal="center" vertical="center"/>
    </xf>
    <xf numFmtId="43" fontId="16" fillId="0" borderId="1" xfId="1" applyFont="1" applyBorder="1" applyAlignment="1">
      <alignment vertical="center"/>
    </xf>
    <xf numFmtId="43" fontId="16" fillId="0" borderId="15" xfId="1" applyFont="1" applyBorder="1" applyAlignment="1">
      <alignment horizontal="center" vertical="center" wrapText="1"/>
    </xf>
    <xf numFmtId="0" fontId="2" fillId="0" borderId="0" xfId="2" applyFont="1" applyAlignment="1">
      <alignment horizontal="center"/>
    </xf>
    <xf numFmtId="15" fontId="4" fillId="0" borderId="0" xfId="0" applyNumberFormat="1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15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2" fillId="0" borderId="8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0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/>
    </xf>
    <xf numFmtId="0" fontId="12" fillId="0" borderId="13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0" fillId="0" borderId="14" xfId="0" applyFont="1" applyBorder="1" applyAlignment="1">
      <alignment horizontal="center" wrapText="1"/>
    </xf>
    <xf numFmtId="0" fontId="0" fillId="0" borderId="15" xfId="0" applyBorder="1"/>
    <xf numFmtId="0" fontId="10" fillId="0" borderId="13" xfId="0" applyFont="1" applyBorder="1" applyAlignment="1">
      <alignment horizontal="center" wrapText="1"/>
    </xf>
    <xf numFmtId="0" fontId="0" fillId="0" borderId="16" xfId="0" applyBorder="1"/>
    <xf numFmtId="0" fontId="10" fillId="0" borderId="16" xfId="0" applyFont="1" applyBorder="1" applyAlignment="1">
      <alignment horizontal="center" wrapText="1"/>
    </xf>
    <xf numFmtId="0" fontId="10" fillId="0" borderId="0" xfId="0" applyFont="1" applyAlignment="1">
      <alignment horizontal="center"/>
    </xf>
    <xf numFmtId="0" fontId="9" fillId="0" borderId="0" xfId="0" applyFont="1" applyAlignment="1">
      <alignment horizontal="left" wrapText="1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15" fillId="0" borderId="12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/>
    </xf>
    <xf numFmtId="0" fontId="0" fillId="0" borderId="0" xfId="0" applyFont="1" applyAlignment="1">
      <alignment vertical="top" wrapText="1"/>
    </xf>
    <xf numFmtId="0" fontId="10" fillId="0" borderId="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43" fontId="10" fillId="0" borderId="0" xfId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0" fillId="0" borderId="13" xfId="0" applyFont="1" applyBorder="1" applyAlignment="1">
      <alignment horizontal="center" vertical="top" wrapText="1"/>
    </xf>
    <xf numFmtId="0" fontId="0" fillId="0" borderId="17" xfId="0" applyFont="1" applyBorder="1" applyAlignment="1">
      <alignment horizontal="center" vertical="top" wrapText="1"/>
    </xf>
    <xf numFmtId="0" fontId="0" fillId="0" borderId="12" xfId="0" applyFont="1" applyBorder="1" applyAlignment="1">
      <alignment horizontal="center" wrapText="1"/>
    </xf>
    <xf numFmtId="0" fontId="0" fillId="0" borderId="17" xfId="0" applyFont="1" applyBorder="1" applyAlignment="1">
      <alignment horizontal="center" wrapText="1"/>
    </xf>
    <xf numFmtId="43" fontId="0" fillId="0" borderId="12" xfId="1" applyFont="1" applyBorder="1" applyAlignment="1">
      <alignment horizontal="center" wrapText="1"/>
    </xf>
    <xf numFmtId="43" fontId="0" fillId="0" borderId="17" xfId="1" applyFont="1" applyBorder="1" applyAlignment="1">
      <alignment horizontal="center" wrapText="1"/>
    </xf>
    <xf numFmtId="0" fontId="0" fillId="0" borderId="14" xfId="0" applyFont="1" applyBorder="1" applyAlignment="1">
      <alignment horizontal="center" wrapText="1"/>
    </xf>
    <xf numFmtId="0" fontId="0" fillId="0" borderId="15" xfId="0" applyFont="1" applyBorder="1" applyAlignment="1">
      <alignment horizontal="center" wrapText="1"/>
    </xf>
    <xf numFmtId="0" fontId="0" fillId="0" borderId="13" xfId="0" applyFont="1" applyBorder="1" applyAlignment="1">
      <alignment horizontal="center" wrapText="1"/>
    </xf>
  </cellXfs>
  <cellStyles count="5321">
    <cellStyle name="Comma" xfId="1" builtinId="3"/>
    <cellStyle name="Comma 10" xfId="9"/>
    <cellStyle name="Comma 10 10" xfId="10"/>
    <cellStyle name="Comma 10 2" xfId="11"/>
    <cellStyle name="Comma 10 2 2" xfId="12"/>
    <cellStyle name="Comma 10 2 2 2" xfId="13"/>
    <cellStyle name="Comma 10 2 2 3" xfId="14"/>
    <cellStyle name="Comma 10 2 2 4" xfId="15"/>
    <cellStyle name="Comma 10 2 2 5" xfId="16"/>
    <cellStyle name="Comma 10 2 2 6" xfId="17"/>
    <cellStyle name="Comma 10 2 2 7" xfId="18"/>
    <cellStyle name="Comma 10 2 3" xfId="19"/>
    <cellStyle name="Comma 10 2 4" xfId="20"/>
    <cellStyle name="Comma 10 2 5" xfId="21"/>
    <cellStyle name="Comma 10 2 6" xfId="22"/>
    <cellStyle name="Comma 10 2 7" xfId="23"/>
    <cellStyle name="Comma 10 3" xfId="24"/>
    <cellStyle name="Comma 10 4" xfId="25"/>
    <cellStyle name="Comma 10 5" xfId="26"/>
    <cellStyle name="Comma 10 6" xfId="27"/>
    <cellStyle name="Comma 10 7" xfId="28"/>
    <cellStyle name="Comma 10 8" xfId="29"/>
    <cellStyle name="Comma 10 9" xfId="30"/>
    <cellStyle name="Comma 11" xfId="31"/>
    <cellStyle name="Comma 11 10" xfId="32"/>
    <cellStyle name="Comma 11 11" xfId="33"/>
    <cellStyle name="Comma 11 12" xfId="34"/>
    <cellStyle name="Comma 11 2" xfId="35"/>
    <cellStyle name="Comma 11 3" xfId="36"/>
    <cellStyle name="Comma 11 4" xfId="37"/>
    <cellStyle name="Comma 11 5" xfId="38"/>
    <cellStyle name="Comma 11 6" xfId="39"/>
    <cellStyle name="Comma 11 7" xfId="40"/>
    <cellStyle name="Comma 11 8" xfId="41"/>
    <cellStyle name="Comma 11 9" xfId="42"/>
    <cellStyle name="Comma 12" xfId="43"/>
    <cellStyle name="Comma 12 2" xfId="44"/>
    <cellStyle name="Comma 12 3" xfId="45"/>
    <cellStyle name="Comma 12 4" xfId="46"/>
    <cellStyle name="Comma 12 5" xfId="47"/>
    <cellStyle name="Comma 12 6" xfId="48"/>
    <cellStyle name="Comma 12 7" xfId="49"/>
    <cellStyle name="Comma 13" xfId="50"/>
    <cellStyle name="Comma 13 10" xfId="51"/>
    <cellStyle name="Comma 13 11" xfId="52"/>
    <cellStyle name="Comma 13 12" xfId="53"/>
    <cellStyle name="Comma 13 2" xfId="54"/>
    <cellStyle name="Comma 13 3" xfId="55"/>
    <cellStyle name="Comma 13 4" xfId="56"/>
    <cellStyle name="Comma 13 5" xfId="57"/>
    <cellStyle name="Comma 13 6" xfId="58"/>
    <cellStyle name="Comma 13 7" xfId="59"/>
    <cellStyle name="Comma 13 8" xfId="60"/>
    <cellStyle name="Comma 13 9" xfId="61"/>
    <cellStyle name="Comma 14" xfId="62"/>
    <cellStyle name="Comma 14 10" xfId="63"/>
    <cellStyle name="Comma 14 11" xfId="64"/>
    <cellStyle name="Comma 14 12" xfId="65"/>
    <cellStyle name="Comma 14 2" xfId="66"/>
    <cellStyle name="Comma 14 3" xfId="67"/>
    <cellStyle name="Comma 14 4" xfId="68"/>
    <cellStyle name="Comma 14 5" xfId="69"/>
    <cellStyle name="Comma 14 6" xfId="70"/>
    <cellStyle name="Comma 14 7" xfId="71"/>
    <cellStyle name="Comma 14 8" xfId="72"/>
    <cellStyle name="Comma 14 9" xfId="73"/>
    <cellStyle name="Comma 15" xfId="74"/>
    <cellStyle name="Comma 15 10" xfId="75"/>
    <cellStyle name="Comma 15 11" xfId="76"/>
    <cellStyle name="Comma 15 12" xfId="77"/>
    <cellStyle name="Comma 15 2" xfId="78"/>
    <cellStyle name="Comma 15 3" xfId="79"/>
    <cellStyle name="Comma 15 4" xfId="80"/>
    <cellStyle name="Comma 15 5" xfId="81"/>
    <cellStyle name="Comma 15 6" xfId="82"/>
    <cellStyle name="Comma 15 7" xfId="83"/>
    <cellStyle name="Comma 15 8" xfId="84"/>
    <cellStyle name="Comma 15 9" xfId="85"/>
    <cellStyle name="Comma 16" xfId="86"/>
    <cellStyle name="Comma 16 10" xfId="87"/>
    <cellStyle name="Comma 16 11" xfId="88"/>
    <cellStyle name="Comma 16 12" xfId="89"/>
    <cellStyle name="Comma 16 2" xfId="90"/>
    <cellStyle name="Comma 16 3" xfId="91"/>
    <cellStyle name="Comma 16 4" xfId="92"/>
    <cellStyle name="Comma 16 5" xfId="93"/>
    <cellStyle name="Comma 16 6" xfId="94"/>
    <cellStyle name="Comma 16 7" xfId="95"/>
    <cellStyle name="Comma 16 8" xfId="96"/>
    <cellStyle name="Comma 16 9" xfId="97"/>
    <cellStyle name="Comma 17" xfId="98"/>
    <cellStyle name="Comma 17 2" xfId="99"/>
    <cellStyle name="Comma 17 3" xfId="100"/>
    <cellStyle name="Comma 17 4" xfId="101"/>
    <cellStyle name="Comma 17 5" xfId="102"/>
    <cellStyle name="Comma 17 6" xfId="103"/>
    <cellStyle name="Comma 17 7" xfId="104"/>
    <cellStyle name="Comma 18" xfId="8"/>
    <cellStyle name="Comma 19" xfId="105"/>
    <cellStyle name="Comma 2" xfId="106"/>
    <cellStyle name="Comma 2 10" xfId="107"/>
    <cellStyle name="Comma 2 11" xfId="108"/>
    <cellStyle name="Comma 2 12" xfId="109"/>
    <cellStyle name="Comma 2 13" xfId="110"/>
    <cellStyle name="Comma 2 13 2" xfId="111"/>
    <cellStyle name="Comma 2 13 3" xfId="112"/>
    <cellStyle name="Comma 2 13 4" xfId="113"/>
    <cellStyle name="Comma 2 13 5" xfId="114"/>
    <cellStyle name="Comma 2 13 6" xfId="115"/>
    <cellStyle name="Comma 2 13 7" xfId="116"/>
    <cellStyle name="Comma 2 14" xfId="117"/>
    <cellStyle name="Comma 2 14 2" xfId="118"/>
    <cellStyle name="Comma 2 14 3" xfId="119"/>
    <cellStyle name="Comma 2 14 4" xfId="120"/>
    <cellStyle name="Comma 2 14 5" xfId="121"/>
    <cellStyle name="Comma 2 14 6" xfId="122"/>
    <cellStyle name="Comma 2 14 7" xfId="123"/>
    <cellStyle name="Comma 2 15" xfId="124"/>
    <cellStyle name="Comma 2 15 2" xfId="125"/>
    <cellStyle name="Comma 2 15 3" xfId="126"/>
    <cellStyle name="Comma 2 15 4" xfId="127"/>
    <cellStyle name="Comma 2 15 5" xfId="128"/>
    <cellStyle name="Comma 2 15 6" xfId="129"/>
    <cellStyle name="Comma 2 15 7" xfId="130"/>
    <cellStyle name="Comma 2 16" xfId="131"/>
    <cellStyle name="Comma 2 16 2" xfId="132"/>
    <cellStyle name="Comma 2 16 3" xfId="133"/>
    <cellStyle name="Comma 2 16 4" xfId="134"/>
    <cellStyle name="Comma 2 16 5" xfId="135"/>
    <cellStyle name="Comma 2 16 6" xfId="136"/>
    <cellStyle name="Comma 2 16 7" xfId="137"/>
    <cellStyle name="Comma 2 17" xfId="138"/>
    <cellStyle name="Comma 2 18" xfId="139"/>
    <cellStyle name="Comma 2 19" xfId="140"/>
    <cellStyle name="Comma 2 2" xfId="141"/>
    <cellStyle name="Comma 2 20" xfId="142"/>
    <cellStyle name="Comma 2 21" xfId="143"/>
    <cellStyle name="Comma 2 22" xfId="144"/>
    <cellStyle name="Comma 2 23" xfId="145"/>
    <cellStyle name="Comma 2 24" xfId="146"/>
    <cellStyle name="Comma 2 25" xfId="147"/>
    <cellStyle name="Comma 2 26" xfId="148"/>
    <cellStyle name="Comma 2 27" xfId="149"/>
    <cellStyle name="Comma 2 28" xfId="150"/>
    <cellStyle name="Comma 2 29" xfId="151"/>
    <cellStyle name="Comma 2 3" xfId="152"/>
    <cellStyle name="Comma 2 30" xfId="153"/>
    <cellStyle name="Comma 2 31" xfId="154"/>
    <cellStyle name="Comma 2 32" xfId="155"/>
    <cellStyle name="Comma 2 33" xfId="156"/>
    <cellStyle name="Comma 2 34" xfId="157"/>
    <cellStyle name="Comma 2 35" xfId="158"/>
    <cellStyle name="Comma 2 36" xfId="159"/>
    <cellStyle name="Comma 2 37" xfId="160"/>
    <cellStyle name="Comma 2 38" xfId="161"/>
    <cellStyle name="Comma 2 39" xfId="162"/>
    <cellStyle name="Comma 2 4" xfId="163"/>
    <cellStyle name="Comma 2 40" xfId="164"/>
    <cellStyle name="Comma 2 5" xfId="165"/>
    <cellStyle name="Comma 2 6" xfId="166"/>
    <cellStyle name="Comma 2 7" xfId="167"/>
    <cellStyle name="Comma 2 8" xfId="168"/>
    <cellStyle name="Comma 2 9" xfId="169"/>
    <cellStyle name="Comma 20" xfId="170"/>
    <cellStyle name="Comma 22" xfId="171"/>
    <cellStyle name="Comma 22 2" xfId="172"/>
    <cellStyle name="Comma 22 3" xfId="173"/>
    <cellStyle name="Comma 22 4" xfId="174"/>
    <cellStyle name="Comma 22 5" xfId="175"/>
    <cellStyle name="Comma 22 6" xfId="176"/>
    <cellStyle name="Comma 23" xfId="177"/>
    <cellStyle name="Comma 23 2" xfId="178"/>
    <cellStyle name="Comma 23 3" xfId="179"/>
    <cellStyle name="Comma 23 4" xfId="180"/>
    <cellStyle name="Comma 23 5" xfId="181"/>
    <cellStyle name="Comma 23 6" xfId="182"/>
    <cellStyle name="Comma 24" xfId="183"/>
    <cellStyle name="Comma 24 2" xfId="184"/>
    <cellStyle name="Comma 24 3" xfId="185"/>
    <cellStyle name="Comma 24 4" xfId="186"/>
    <cellStyle name="Comma 24 5" xfId="187"/>
    <cellStyle name="Comma 24 6" xfId="188"/>
    <cellStyle name="Comma 25" xfId="189"/>
    <cellStyle name="Comma 25 2" xfId="190"/>
    <cellStyle name="Comma 25 3" xfId="191"/>
    <cellStyle name="Comma 25 4" xfId="192"/>
    <cellStyle name="Comma 25 5" xfId="193"/>
    <cellStyle name="Comma 25 6" xfId="194"/>
    <cellStyle name="Comma 26" xfId="195"/>
    <cellStyle name="Comma 26 2" xfId="196"/>
    <cellStyle name="Comma 26 3" xfId="197"/>
    <cellStyle name="Comma 26 4" xfId="198"/>
    <cellStyle name="Comma 26 5" xfId="199"/>
    <cellStyle name="Comma 26 6" xfId="200"/>
    <cellStyle name="Comma 27" xfId="201"/>
    <cellStyle name="Comma 27 2" xfId="202"/>
    <cellStyle name="Comma 27 3" xfId="203"/>
    <cellStyle name="Comma 27 4" xfId="204"/>
    <cellStyle name="Comma 27 5" xfId="205"/>
    <cellStyle name="Comma 27 6" xfId="206"/>
    <cellStyle name="Comma 28" xfId="207"/>
    <cellStyle name="Comma 3" xfId="4"/>
    <cellStyle name="Comma 3 10" xfId="208"/>
    <cellStyle name="Comma 3 100" xfId="209"/>
    <cellStyle name="Comma 3 101" xfId="210"/>
    <cellStyle name="Comma 3 102" xfId="211"/>
    <cellStyle name="Comma 3 103" xfId="212"/>
    <cellStyle name="Comma 3 104" xfId="213"/>
    <cellStyle name="Comma 3 105" xfId="214"/>
    <cellStyle name="Comma 3 106" xfId="215"/>
    <cellStyle name="Comma 3 107" xfId="216"/>
    <cellStyle name="Comma 3 108" xfId="217"/>
    <cellStyle name="Comma 3 109" xfId="218"/>
    <cellStyle name="Comma 3 11" xfId="219"/>
    <cellStyle name="Comma 3 110" xfId="220"/>
    <cellStyle name="Comma 3 111" xfId="221"/>
    <cellStyle name="Comma 3 112" xfId="222"/>
    <cellStyle name="Comma 3 12" xfId="223"/>
    <cellStyle name="Comma 3 12 2" xfId="224"/>
    <cellStyle name="Comma 3 12 2 2" xfId="225"/>
    <cellStyle name="Comma 3 12 2 3" xfId="226"/>
    <cellStyle name="Comma 3 12 2 4" xfId="227"/>
    <cellStyle name="Comma 3 12 2 5" xfId="228"/>
    <cellStyle name="Comma 3 12 2 6" xfId="229"/>
    <cellStyle name="Comma 3 12 2 7" xfId="230"/>
    <cellStyle name="Comma 3 12 3" xfId="231"/>
    <cellStyle name="Comma 3 12 4" xfId="232"/>
    <cellStyle name="Comma 3 12 5" xfId="233"/>
    <cellStyle name="Comma 3 12 6" xfId="234"/>
    <cellStyle name="Comma 3 12 7" xfId="235"/>
    <cellStyle name="Comma 3 13" xfId="236"/>
    <cellStyle name="Comma 3 13 2" xfId="237"/>
    <cellStyle name="Comma 3 13 3" xfId="238"/>
    <cellStyle name="Comma 3 13 4" xfId="239"/>
    <cellStyle name="Comma 3 13 5" xfId="240"/>
    <cellStyle name="Comma 3 13 6" xfId="241"/>
    <cellStyle name="Comma 3 13 7" xfId="242"/>
    <cellStyle name="Comma 3 14" xfId="243"/>
    <cellStyle name="Comma 3 14 2" xfId="244"/>
    <cellStyle name="Comma 3 14 3" xfId="245"/>
    <cellStyle name="Comma 3 14 4" xfId="246"/>
    <cellStyle name="Comma 3 14 5" xfId="247"/>
    <cellStyle name="Comma 3 14 6" xfId="248"/>
    <cellStyle name="Comma 3 14 7" xfId="249"/>
    <cellStyle name="Comma 3 15" xfId="250"/>
    <cellStyle name="Comma 3 15 2" xfId="251"/>
    <cellStyle name="Comma 3 15 3" xfId="252"/>
    <cellStyle name="Comma 3 15 4" xfId="253"/>
    <cellStyle name="Comma 3 15 5" xfId="254"/>
    <cellStyle name="Comma 3 15 6" xfId="255"/>
    <cellStyle name="Comma 3 15 7" xfId="256"/>
    <cellStyle name="Comma 3 16" xfId="257"/>
    <cellStyle name="Comma 3 16 2" xfId="258"/>
    <cellStyle name="Comma 3 16 3" xfId="259"/>
    <cellStyle name="Comma 3 16 4" xfId="260"/>
    <cellStyle name="Comma 3 16 5" xfId="261"/>
    <cellStyle name="Comma 3 16 6" xfId="262"/>
    <cellStyle name="Comma 3 16 7" xfId="263"/>
    <cellStyle name="Comma 3 17" xfId="264"/>
    <cellStyle name="Comma 3 18" xfId="265"/>
    <cellStyle name="Comma 3 19" xfId="266"/>
    <cellStyle name="Comma 3 2" xfId="267"/>
    <cellStyle name="Comma 3 2 10" xfId="268"/>
    <cellStyle name="Comma 3 2 100" xfId="269"/>
    <cellStyle name="Comma 3 2 101" xfId="270"/>
    <cellStyle name="Comma 3 2 101 2" xfId="271"/>
    <cellStyle name="Comma 3 2 101 2 2" xfId="272"/>
    <cellStyle name="Comma 3 2 101 3" xfId="273"/>
    <cellStyle name="Comma 3 2 102" xfId="274"/>
    <cellStyle name="Comma 3 2 102 2" xfId="275"/>
    <cellStyle name="Comma 3 2 103" xfId="276"/>
    <cellStyle name="Comma 3 2 104" xfId="277"/>
    <cellStyle name="Comma 3 2 11" xfId="278"/>
    <cellStyle name="Comma 3 2 12" xfId="279"/>
    <cellStyle name="Comma 3 2 13" xfId="280"/>
    <cellStyle name="Comma 3 2 14" xfId="281"/>
    <cellStyle name="Comma 3 2 15" xfId="282"/>
    <cellStyle name="Comma 3 2 16" xfId="283"/>
    <cellStyle name="Comma 3 2 17" xfId="284"/>
    <cellStyle name="Comma 3 2 18" xfId="285"/>
    <cellStyle name="Comma 3 2 19" xfId="286"/>
    <cellStyle name="Comma 3 2 2" xfId="287"/>
    <cellStyle name="Comma 3 2 2 10" xfId="288"/>
    <cellStyle name="Comma 3 2 2 11" xfId="289"/>
    <cellStyle name="Comma 3 2 2 12" xfId="290"/>
    <cellStyle name="Comma 3 2 2 13" xfId="291"/>
    <cellStyle name="Comma 3 2 2 14" xfId="292"/>
    <cellStyle name="Comma 3 2 2 15" xfId="293"/>
    <cellStyle name="Comma 3 2 2 16" xfId="294"/>
    <cellStyle name="Comma 3 2 2 17" xfId="295"/>
    <cellStyle name="Comma 3 2 2 18" xfId="296"/>
    <cellStyle name="Comma 3 2 2 19" xfId="297"/>
    <cellStyle name="Comma 3 2 2 2" xfId="298"/>
    <cellStyle name="Comma 3 2 2 2 10" xfId="299"/>
    <cellStyle name="Comma 3 2 2 2 11" xfId="300"/>
    <cellStyle name="Comma 3 2 2 2 12" xfId="301"/>
    <cellStyle name="Comma 3 2 2 2 13" xfId="302"/>
    <cellStyle name="Comma 3 2 2 2 14" xfId="303"/>
    <cellStyle name="Comma 3 2 2 2 15" xfId="304"/>
    <cellStyle name="Comma 3 2 2 2 16" xfId="305"/>
    <cellStyle name="Comma 3 2 2 2 17" xfId="306"/>
    <cellStyle name="Comma 3 2 2 2 18" xfId="307"/>
    <cellStyle name="Comma 3 2 2 2 19" xfId="308"/>
    <cellStyle name="Comma 3 2 2 2 2" xfId="309"/>
    <cellStyle name="Comma 3 2 2 2 2 10" xfId="310"/>
    <cellStyle name="Comma 3 2 2 2 2 11" xfId="311"/>
    <cellStyle name="Comma 3 2 2 2 2 12" xfId="312"/>
    <cellStyle name="Comma 3 2 2 2 2 12 2" xfId="313"/>
    <cellStyle name="Comma 3 2 2 2 2 12 2 2" xfId="314"/>
    <cellStyle name="Comma 3 2 2 2 2 12 2 2 2" xfId="315"/>
    <cellStyle name="Comma 3 2 2 2 2 12 2 2 2 2" xfId="316"/>
    <cellStyle name="Comma 3 2 2 2 2 12 2 2 3" xfId="317"/>
    <cellStyle name="Comma 3 2 2 2 2 12 2 3" xfId="318"/>
    <cellStyle name="Comma 3 2 2 2 2 12 2 3 2" xfId="319"/>
    <cellStyle name="Comma 3 2 2 2 2 12 3" xfId="320"/>
    <cellStyle name="Comma 3 2 2 2 2 12 3 2" xfId="321"/>
    <cellStyle name="Comma 3 2 2 2 2 12 4" xfId="322"/>
    <cellStyle name="Comma 3 2 2 2 2 13" xfId="323"/>
    <cellStyle name="Comma 3 2 2 2 2 14" xfId="324"/>
    <cellStyle name="Comma 3 2 2 2 2 15" xfId="325"/>
    <cellStyle name="Comma 3 2 2 2 2 16" xfId="326"/>
    <cellStyle name="Comma 3 2 2 2 2 17" xfId="327"/>
    <cellStyle name="Comma 3 2 2 2 2 18" xfId="328"/>
    <cellStyle name="Comma 3 2 2 2 2 19" xfId="329"/>
    <cellStyle name="Comma 3 2 2 2 2 2" xfId="330"/>
    <cellStyle name="Comma 3 2 2 2 2 2 10" xfId="331"/>
    <cellStyle name="Comma 3 2 2 2 2 2 11" xfId="332"/>
    <cellStyle name="Comma 3 2 2 2 2 2 12" xfId="333"/>
    <cellStyle name="Comma 3 2 2 2 2 2 12 2" xfId="334"/>
    <cellStyle name="Comma 3 2 2 2 2 2 12 2 2" xfId="335"/>
    <cellStyle name="Comma 3 2 2 2 2 2 12 2 2 2" xfId="336"/>
    <cellStyle name="Comma 3 2 2 2 2 2 12 2 2 2 2" xfId="337"/>
    <cellStyle name="Comma 3 2 2 2 2 2 12 2 2 3" xfId="338"/>
    <cellStyle name="Comma 3 2 2 2 2 2 12 2 3" xfId="339"/>
    <cellStyle name="Comma 3 2 2 2 2 2 12 2 3 2" xfId="340"/>
    <cellStyle name="Comma 3 2 2 2 2 2 12 3" xfId="341"/>
    <cellStyle name="Comma 3 2 2 2 2 2 12 3 2" xfId="342"/>
    <cellStyle name="Comma 3 2 2 2 2 2 12 4" xfId="343"/>
    <cellStyle name="Comma 3 2 2 2 2 2 13" xfId="344"/>
    <cellStyle name="Comma 3 2 2 2 2 2 14" xfId="345"/>
    <cellStyle name="Comma 3 2 2 2 2 2 15" xfId="346"/>
    <cellStyle name="Comma 3 2 2 2 2 2 16" xfId="347"/>
    <cellStyle name="Comma 3 2 2 2 2 2 17" xfId="348"/>
    <cellStyle name="Comma 3 2 2 2 2 2 18" xfId="349"/>
    <cellStyle name="Comma 3 2 2 2 2 2 19" xfId="350"/>
    <cellStyle name="Comma 3 2 2 2 2 2 2" xfId="351"/>
    <cellStyle name="Comma 3 2 2 2 2 2 2 10" xfId="352"/>
    <cellStyle name="Comma 3 2 2 2 2 2 2 11" xfId="353"/>
    <cellStyle name="Comma 3 2 2 2 2 2 2 12" xfId="354"/>
    <cellStyle name="Comma 3 2 2 2 2 2 2 13" xfId="355"/>
    <cellStyle name="Comma 3 2 2 2 2 2 2 14" xfId="356"/>
    <cellStyle name="Comma 3 2 2 2 2 2 2 15" xfId="357"/>
    <cellStyle name="Comma 3 2 2 2 2 2 2 16" xfId="358"/>
    <cellStyle name="Comma 3 2 2 2 2 2 2 17" xfId="359"/>
    <cellStyle name="Comma 3 2 2 2 2 2 2 18" xfId="360"/>
    <cellStyle name="Comma 3 2 2 2 2 2 2 19" xfId="361"/>
    <cellStyle name="Comma 3 2 2 2 2 2 2 2" xfId="362"/>
    <cellStyle name="Comma 3 2 2 2 2 2 2 2 10" xfId="363"/>
    <cellStyle name="Comma 3 2 2 2 2 2 2 2 11" xfId="364"/>
    <cellStyle name="Comma 3 2 2 2 2 2 2 2 12" xfId="365"/>
    <cellStyle name="Comma 3 2 2 2 2 2 2 2 13" xfId="366"/>
    <cellStyle name="Comma 3 2 2 2 2 2 2 2 14" xfId="367"/>
    <cellStyle name="Comma 3 2 2 2 2 2 2 2 15" xfId="368"/>
    <cellStyle name="Comma 3 2 2 2 2 2 2 2 16" xfId="369"/>
    <cellStyle name="Comma 3 2 2 2 2 2 2 2 17" xfId="370"/>
    <cellStyle name="Comma 3 2 2 2 2 2 2 2 18" xfId="371"/>
    <cellStyle name="Comma 3 2 2 2 2 2 2 2 19" xfId="372"/>
    <cellStyle name="Comma 3 2 2 2 2 2 2 2 2" xfId="373"/>
    <cellStyle name="Comma 3 2 2 2 2 2 2 2 2 2" xfId="374"/>
    <cellStyle name="Comma 3 2 2 2 2 2 2 2 2 2 2" xfId="375"/>
    <cellStyle name="Comma 3 2 2 2 2 2 2 2 2 2 2 2" xfId="376"/>
    <cellStyle name="Comma 3 2 2 2 2 2 2 2 2 2 2 2 2" xfId="377"/>
    <cellStyle name="Comma 3 2 2 2 2 2 2 2 2 2 2 3" xfId="378"/>
    <cellStyle name="Comma 3 2 2 2 2 2 2 2 2 2 3" xfId="379"/>
    <cellStyle name="Comma 3 2 2 2 2 2 2 2 2 2 3 2" xfId="380"/>
    <cellStyle name="Comma 3 2 2 2 2 2 2 2 2 3" xfId="381"/>
    <cellStyle name="Comma 3 2 2 2 2 2 2 2 2 3 2" xfId="382"/>
    <cellStyle name="Comma 3 2 2 2 2 2 2 2 2 4" xfId="383"/>
    <cellStyle name="Comma 3 2 2 2 2 2 2 2 20" xfId="384"/>
    <cellStyle name="Comma 3 2 2 2 2 2 2 2 21" xfId="385"/>
    <cellStyle name="Comma 3 2 2 2 2 2 2 2 22" xfId="386"/>
    <cellStyle name="Comma 3 2 2 2 2 2 2 2 23" xfId="387"/>
    <cellStyle name="Comma 3 2 2 2 2 2 2 2 24" xfId="388"/>
    <cellStyle name="Comma 3 2 2 2 2 2 2 2 25" xfId="389"/>
    <cellStyle name="Comma 3 2 2 2 2 2 2 2 26" xfId="390"/>
    <cellStyle name="Comma 3 2 2 2 2 2 2 2 27" xfId="391"/>
    <cellStyle name="Comma 3 2 2 2 2 2 2 2 28" xfId="392"/>
    <cellStyle name="Comma 3 2 2 2 2 2 2 2 29" xfId="393"/>
    <cellStyle name="Comma 3 2 2 2 2 2 2 2 3" xfId="394"/>
    <cellStyle name="Comma 3 2 2 2 2 2 2 2 30" xfId="395"/>
    <cellStyle name="Comma 3 2 2 2 2 2 2 2 31" xfId="396"/>
    <cellStyle name="Comma 3 2 2 2 2 2 2 2 32" xfId="397"/>
    <cellStyle name="Comma 3 2 2 2 2 2 2 2 33" xfId="398"/>
    <cellStyle name="Comma 3 2 2 2 2 2 2 2 34" xfId="399"/>
    <cellStyle name="Comma 3 2 2 2 2 2 2 2 35" xfId="400"/>
    <cellStyle name="Comma 3 2 2 2 2 2 2 2 36" xfId="401"/>
    <cellStyle name="Comma 3 2 2 2 2 2 2 2 37" xfId="402"/>
    <cellStyle name="Comma 3 2 2 2 2 2 2 2 38" xfId="403"/>
    <cellStyle name="Comma 3 2 2 2 2 2 2 2 39" xfId="404"/>
    <cellStyle name="Comma 3 2 2 2 2 2 2 2 4" xfId="405"/>
    <cellStyle name="Comma 3 2 2 2 2 2 2 2 40" xfId="406"/>
    <cellStyle name="Comma 3 2 2 2 2 2 2 2 41" xfId="407"/>
    <cellStyle name="Comma 3 2 2 2 2 2 2 2 42" xfId="408"/>
    <cellStyle name="Comma 3 2 2 2 2 2 2 2 42 2" xfId="409"/>
    <cellStyle name="Comma 3 2 2 2 2 2 2 2 42 2 2" xfId="410"/>
    <cellStyle name="Comma 3 2 2 2 2 2 2 2 42 3" xfId="411"/>
    <cellStyle name="Comma 3 2 2 2 2 2 2 2 43" xfId="412"/>
    <cellStyle name="Comma 3 2 2 2 2 2 2 2 43 2" xfId="413"/>
    <cellStyle name="Comma 3 2 2 2 2 2 2 2 5" xfId="414"/>
    <cellStyle name="Comma 3 2 2 2 2 2 2 2 6" xfId="415"/>
    <cellStyle name="Comma 3 2 2 2 2 2 2 2 7" xfId="416"/>
    <cellStyle name="Comma 3 2 2 2 2 2 2 2 8" xfId="417"/>
    <cellStyle name="Comma 3 2 2 2 2 2 2 2 9" xfId="418"/>
    <cellStyle name="Comma 3 2 2 2 2 2 2 20" xfId="419"/>
    <cellStyle name="Comma 3 2 2 2 2 2 2 21" xfId="420"/>
    <cellStyle name="Comma 3 2 2 2 2 2 2 22" xfId="421"/>
    <cellStyle name="Comma 3 2 2 2 2 2 2 23" xfId="422"/>
    <cellStyle name="Comma 3 2 2 2 2 2 2 24" xfId="423"/>
    <cellStyle name="Comma 3 2 2 2 2 2 2 25" xfId="424"/>
    <cellStyle name="Comma 3 2 2 2 2 2 2 26" xfId="425"/>
    <cellStyle name="Comma 3 2 2 2 2 2 2 27" xfId="426"/>
    <cellStyle name="Comma 3 2 2 2 2 2 2 28" xfId="427"/>
    <cellStyle name="Comma 3 2 2 2 2 2 2 29" xfId="428"/>
    <cellStyle name="Comma 3 2 2 2 2 2 2 3" xfId="429"/>
    <cellStyle name="Comma 3 2 2 2 2 2 2 3 2" xfId="430"/>
    <cellStyle name="Comma 3 2 2 2 2 2 2 3 2 2" xfId="431"/>
    <cellStyle name="Comma 3 2 2 2 2 2 2 3 2 2 2" xfId="432"/>
    <cellStyle name="Comma 3 2 2 2 2 2 2 3 2 2 2 2" xfId="433"/>
    <cellStyle name="Comma 3 2 2 2 2 2 2 3 2 2 3" xfId="434"/>
    <cellStyle name="Comma 3 2 2 2 2 2 2 3 2 3" xfId="435"/>
    <cellStyle name="Comma 3 2 2 2 2 2 2 3 2 3 2" xfId="436"/>
    <cellStyle name="Comma 3 2 2 2 2 2 2 3 3" xfId="437"/>
    <cellStyle name="Comma 3 2 2 2 2 2 2 3 3 2" xfId="438"/>
    <cellStyle name="Comma 3 2 2 2 2 2 2 3 4" xfId="439"/>
    <cellStyle name="Comma 3 2 2 2 2 2 2 30" xfId="440"/>
    <cellStyle name="Comma 3 2 2 2 2 2 2 31" xfId="441"/>
    <cellStyle name="Comma 3 2 2 2 2 2 2 32" xfId="442"/>
    <cellStyle name="Comma 3 2 2 2 2 2 2 33" xfId="443"/>
    <cellStyle name="Comma 3 2 2 2 2 2 2 34" xfId="444"/>
    <cellStyle name="Comma 3 2 2 2 2 2 2 35" xfId="445"/>
    <cellStyle name="Comma 3 2 2 2 2 2 2 36" xfId="446"/>
    <cellStyle name="Comma 3 2 2 2 2 2 2 37" xfId="447"/>
    <cellStyle name="Comma 3 2 2 2 2 2 2 38" xfId="448"/>
    <cellStyle name="Comma 3 2 2 2 2 2 2 39" xfId="449"/>
    <cellStyle name="Comma 3 2 2 2 2 2 2 4" xfId="450"/>
    <cellStyle name="Comma 3 2 2 2 2 2 2 40" xfId="451"/>
    <cellStyle name="Comma 3 2 2 2 2 2 2 41" xfId="452"/>
    <cellStyle name="Comma 3 2 2 2 2 2 2 42" xfId="453"/>
    <cellStyle name="Comma 3 2 2 2 2 2 2 42 2" xfId="454"/>
    <cellStyle name="Comma 3 2 2 2 2 2 2 42 2 2" xfId="455"/>
    <cellStyle name="Comma 3 2 2 2 2 2 2 42 3" xfId="456"/>
    <cellStyle name="Comma 3 2 2 2 2 2 2 43" xfId="457"/>
    <cellStyle name="Comma 3 2 2 2 2 2 2 43 2" xfId="458"/>
    <cellStyle name="Comma 3 2 2 2 2 2 2 5" xfId="459"/>
    <cellStyle name="Comma 3 2 2 2 2 2 2 6" xfId="460"/>
    <cellStyle name="Comma 3 2 2 2 2 2 2 7" xfId="461"/>
    <cellStyle name="Comma 3 2 2 2 2 2 2 8" xfId="462"/>
    <cellStyle name="Comma 3 2 2 2 2 2 2 9" xfId="463"/>
    <cellStyle name="Comma 3 2 2 2 2 2 20" xfId="464"/>
    <cellStyle name="Comma 3 2 2 2 2 2 21" xfId="465"/>
    <cellStyle name="Comma 3 2 2 2 2 2 22" xfId="466"/>
    <cellStyle name="Comma 3 2 2 2 2 2 23" xfId="467"/>
    <cellStyle name="Comma 3 2 2 2 2 2 24" xfId="468"/>
    <cellStyle name="Comma 3 2 2 2 2 2 25" xfId="469"/>
    <cellStyle name="Comma 3 2 2 2 2 2 26" xfId="470"/>
    <cellStyle name="Comma 3 2 2 2 2 2 27" xfId="471"/>
    <cellStyle name="Comma 3 2 2 2 2 2 28" xfId="472"/>
    <cellStyle name="Comma 3 2 2 2 2 2 29" xfId="473"/>
    <cellStyle name="Comma 3 2 2 2 2 2 3" xfId="474"/>
    <cellStyle name="Comma 3 2 2 2 2 2 30" xfId="475"/>
    <cellStyle name="Comma 3 2 2 2 2 2 31" xfId="476"/>
    <cellStyle name="Comma 3 2 2 2 2 2 32" xfId="477"/>
    <cellStyle name="Comma 3 2 2 2 2 2 33" xfId="478"/>
    <cellStyle name="Comma 3 2 2 2 2 2 34" xfId="479"/>
    <cellStyle name="Comma 3 2 2 2 2 2 35" xfId="480"/>
    <cellStyle name="Comma 3 2 2 2 2 2 36" xfId="481"/>
    <cellStyle name="Comma 3 2 2 2 2 2 37" xfId="482"/>
    <cellStyle name="Comma 3 2 2 2 2 2 38" xfId="483"/>
    <cellStyle name="Comma 3 2 2 2 2 2 39" xfId="484"/>
    <cellStyle name="Comma 3 2 2 2 2 2 4" xfId="485"/>
    <cellStyle name="Comma 3 2 2 2 2 2 40" xfId="486"/>
    <cellStyle name="Comma 3 2 2 2 2 2 41" xfId="487"/>
    <cellStyle name="Comma 3 2 2 2 2 2 42" xfId="488"/>
    <cellStyle name="Comma 3 2 2 2 2 2 43" xfId="489"/>
    <cellStyle name="Comma 3 2 2 2 2 2 44" xfId="490"/>
    <cellStyle name="Comma 3 2 2 2 2 2 45" xfId="491"/>
    <cellStyle name="Comma 3 2 2 2 2 2 46" xfId="492"/>
    <cellStyle name="Comma 3 2 2 2 2 2 47" xfId="493"/>
    <cellStyle name="Comma 3 2 2 2 2 2 48" xfId="494"/>
    <cellStyle name="Comma 3 2 2 2 2 2 49" xfId="495"/>
    <cellStyle name="Comma 3 2 2 2 2 2 5" xfId="496"/>
    <cellStyle name="Comma 3 2 2 2 2 2 50" xfId="497"/>
    <cellStyle name="Comma 3 2 2 2 2 2 51" xfId="498"/>
    <cellStyle name="Comma 3 2 2 2 2 2 51 2" xfId="499"/>
    <cellStyle name="Comma 3 2 2 2 2 2 51 2 2" xfId="500"/>
    <cellStyle name="Comma 3 2 2 2 2 2 51 3" xfId="501"/>
    <cellStyle name="Comma 3 2 2 2 2 2 52" xfId="502"/>
    <cellStyle name="Comma 3 2 2 2 2 2 52 2" xfId="503"/>
    <cellStyle name="Comma 3 2 2 2 2 2 6" xfId="504"/>
    <cellStyle name="Comma 3 2 2 2 2 2 7" xfId="505"/>
    <cellStyle name="Comma 3 2 2 2 2 2 8" xfId="506"/>
    <cellStyle name="Comma 3 2 2 2 2 2 9" xfId="507"/>
    <cellStyle name="Comma 3 2 2 2 2 20" xfId="508"/>
    <cellStyle name="Comma 3 2 2 2 2 21" xfId="509"/>
    <cellStyle name="Comma 3 2 2 2 2 22" xfId="510"/>
    <cellStyle name="Comma 3 2 2 2 2 23" xfId="511"/>
    <cellStyle name="Comma 3 2 2 2 2 24" xfId="512"/>
    <cellStyle name="Comma 3 2 2 2 2 25" xfId="513"/>
    <cellStyle name="Comma 3 2 2 2 2 26" xfId="514"/>
    <cellStyle name="Comma 3 2 2 2 2 27" xfId="515"/>
    <cellStyle name="Comma 3 2 2 2 2 28" xfId="516"/>
    <cellStyle name="Comma 3 2 2 2 2 29" xfId="517"/>
    <cellStyle name="Comma 3 2 2 2 2 3" xfId="518"/>
    <cellStyle name="Comma 3 2 2 2 2 3 2" xfId="519"/>
    <cellStyle name="Comma 3 2 2 2 2 30" xfId="520"/>
    <cellStyle name="Comma 3 2 2 2 2 31" xfId="521"/>
    <cellStyle name="Comma 3 2 2 2 2 32" xfId="522"/>
    <cellStyle name="Comma 3 2 2 2 2 33" xfId="523"/>
    <cellStyle name="Comma 3 2 2 2 2 34" xfId="524"/>
    <cellStyle name="Comma 3 2 2 2 2 35" xfId="525"/>
    <cellStyle name="Comma 3 2 2 2 2 36" xfId="526"/>
    <cellStyle name="Comma 3 2 2 2 2 37" xfId="527"/>
    <cellStyle name="Comma 3 2 2 2 2 38" xfId="528"/>
    <cellStyle name="Comma 3 2 2 2 2 39" xfId="529"/>
    <cellStyle name="Comma 3 2 2 2 2 4" xfId="530"/>
    <cellStyle name="Comma 3 2 2 2 2 40" xfId="531"/>
    <cellStyle name="Comma 3 2 2 2 2 41" xfId="532"/>
    <cellStyle name="Comma 3 2 2 2 2 42" xfId="533"/>
    <cellStyle name="Comma 3 2 2 2 2 43" xfId="534"/>
    <cellStyle name="Comma 3 2 2 2 2 44" xfId="535"/>
    <cellStyle name="Comma 3 2 2 2 2 45" xfId="536"/>
    <cellStyle name="Comma 3 2 2 2 2 46" xfId="537"/>
    <cellStyle name="Comma 3 2 2 2 2 47" xfId="538"/>
    <cellStyle name="Comma 3 2 2 2 2 48" xfId="539"/>
    <cellStyle name="Comma 3 2 2 2 2 49" xfId="540"/>
    <cellStyle name="Comma 3 2 2 2 2 5" xfId="541"/>
    <cellStyle name="Comma 3 2 2 2 2 50" xfId="542"/>
    <cellStyle name="Comma 3 2 2 2 2 51" xfId="543"/>
    <cellStyle name="Comma 3 2 2 2 2 51 2" xfId="544"/>
    <cellStyle name="Comma 3 2 2 2 2 51 2 2" xfId="545"/>
    <cellStyle name="Comma 3 2 2 2 2 51 3" xfId="546"/>
    <cellStyle name="Comma 3 2 2 2 2 52" xfId="547"/>
    <cellStyle name="Comma 3 2 2 2 2 52 2" xfId="548"/>
    <cellStyle name="Comma 3 2 2 2 2 6" xfId="549"/>
    <cellStyle name="Comma 3 2 2 2 2 7" xfId="550"/>
    <cellStyle name="Comma 3 2 2 2 2 8" xfId="551"/>
    <cellStyle name="Comma 3 2 2 2 2 9" xfId="552"/>
    <cellStyle name="Comma 3 2 2 2 20" xfId="553"/>
    <cellStyle name="Comma 3 2 2 2 21" xfId="554"/>
    <cellStyle name="Comma 3 2 2 2 22" xfId="555"/>
    <cellStyle name="Comma 3 2 2 2 23" xfId="556"/>
    <cellStyle name="Comma 3 2 2 2 24" xfId="557"/>
    <cellStyle name="Comma 3 2 2 2 25" xfId="558"/>
    <cellStyle name="Comma 3 2 2 2 26" xfId="559"/>
    <cellStyle name="Comma 3 2 2 2 27" xfId="560"/>
    <cellStyle name="Comma 3 2 2 2 28" xfId="561"/>
    <cellStyle name="Comma 3 2 2 2 29" xfId="562"/>
    <cellStyle name="Comma 3 2 2 2 3" xfId="563"/>
    <cellStyle name="Comma 3 2 2 2 30" xfId="564"/>
    <cellStyle name="Comma 3 2 2 2 31" xfId="565"/>
    <cellStyle name="Comma 3 2 2 2 32" xfId="566"/>
    <cellStyle name="Comma 3 2 2 2 32 2" xfId="567"/>
    <cellStyle name="Comma 3 2 2 2 33" xfId="568"/>
    <cellStyle name="Comma 3 2 2 2 34" xfId="569"/>
    <cellStyle name="Comma 3 2 2 2 35" xfId="570"/>
    <cellStyle name="Comma 3 2 2 2 36" xfId="571"/>
    <cellStyle name="Comma 3 2 2 2 37" xfId="572"/>
    <cellStyle name="Comma 3 2 2 2 38" xfId="573"/>
    <cellStyle name="Comma 3 2 2 2 39" xfId="574"/>
    <cellStyle name="Comma 3 2 2 2 4" xfId="575"/>
    <cellStyle name="Comma 3 2 2 2 40" xfId="576"/>
    <cellStyle name="Comma 3 2 2 2 41" xfId="577"/>
    <cellStyle name="Comma 3 2 2 2 42" xfId="578"/>
    <cellStyle name="Comma 3 2 2 2 42 2" xfId="579"/>
    <cellStyle name="Comma 3 2 2 2 42 2 2" xfId="580"/>
    <cellStyle name="Comma 3 2 2 2 42 2 2 2" xfId="581"/>
    <cellStyle name="Comma 3 2 2 2 42 2 2 2 2" xfId="582"/>
    <cellStyle name="Comma 3 2 2 2 42 2 2 3" xfId="583"/>
    <cellStyle name="Comma 3 2 2 2 42 2 3" xfId="584"/>
    <cellStyle name="Comma 3 2 2 2 42 2 3 2" xfId="585"/>
    <cellStyle name="Comma 3 2 2 2 42 3" xfId="586"/>
    <cellStyle name="Comma 3 2 2 2 42 3 2" xfId="587"/>
    <cellStyle name="Comma 3 2 2 2 42 4" xfId="588"/>
    <cellStyle name="Comma 3 2 2 2 43" xfId="589"/>
    <cellStyle name="Comma 3 2 2 2 44" xfId="590"/>
    <cellStyle name="Comma 3 2 2 2 45" xfId="591"/>
    <cellStyle name="Comma 3 2 2 2 46" xfId="592"/>
    <cellStyle name="Comma 3 2 2 2 47" xfId="593"/>
    <cellStyle name="Comma 3 2 2 2 48" xfId="594"/>
    <cellStyle name="Comma 3 2 2 2 49" xfId="595"/>
    <cellStyle name="Comma 3 2 2 2 5" xfId="596"/>
    <cellStyle name="Comma 3 2 2 2 50" xfId="597"/>
    <cellStyle name="Comma 3 2 2 2 51" xfId="598"/>
    <cellStyle name="Comma 3 2 2 2 52" xfId="599"/>
    <cellStyle name="Comma 3 2 2 2 53" xfId="600"/>
    <cellStyle name="Comma 3 2 2 2 54" xfId="601"/>
    <cellStyle name="Comma 3 2 2 2 55" xfId="602"/>
    <cellStyle name="Comma 3 2 2 2 56" xfId="603"/>
    <cellStyle name="Comma 3 2 2 2 57" xfId="604"/>
    <cellStyle name="Comma 3 2 2 2 58" xfId="605"/>
    <cellStyle name="Comma 3 2 2 2 59" xfId="606"/>
    <cellStyle name="Comma 3 2 2 2 6" xfId="607"/>
    <cellStyle name="Comma 3 2 2 2 60" xfId="608"/>
    <cellStyle name="Comma 3 2 2 2 61" xfId="609"/>
    <cellStyle name="Comma 3 2 2 2 62" xfId="610"/>
    <cellStyle name="Comma 3 2 2 2 63" xfId="611"/>
    <cellStyle name="Comma 3 2 2 2 64" xfId="612"/>
    <cellStyle name="Comma 3 2 2 2 65" xfId="613"/>
    <cellStyle name="Comma 3 2 2 2 66" xfId="614"/>
    <cellStyle name="Comma 3 2 2 2 67" xfId="615"/>
    <cellStyle name="Comma 3 2 2 2 68" xfId="616"/>
    <cellStyle name="Comma 3 2 2 2 69" xfId="617"/>
    <cellStyle name="Comma 3 2 2 2 7" xfId="618"/>
    <cellStyle name="Comma 3 2 2 2 70" xfId="619"/>
    <cellStyle name="Comma 3 2 2 2 71" xfId="620"/>
    <cellStyle name="Comma 3 2 2 2 72" xfId="621"/>
    <cellStyle name="Comma 3 2 2 2 73" xfId="622"/>
    <cellStyle name="Comma 3 2 2 2 74" xfId="623"/>
    <cellStyle name="Comma 3 2 2 2 75" xfId="624"/>
    <cellStyle name="Comma 3 2 2 2 76" xfId="625"/>
    <cellStyle name="Comma 3 2 2 2 77" xfId="626"/>
    <cellStyle name="Comma 3 2 2 2 78" xfId="627"/>
    <cellStyle name="Comma 3 2 2 2 79" xfId="628"/>
    <cellStyle name="Comma 3 2 2 2 8" xfId="629"/>
    <cellStyle name="Comma 3 2 2 2 80" xfId="630"/>
    <cellStyle name="Comma 3 2 2 2 81" xfId="631"/>
    <cellStyle name="Comma 3 2 2 2 81 2" xfId="632"/>
    <cellStyle name="Comma 3 2 2 2 81 2 2" xfId="633"/>
    <cellStyle name="Comma 3 2 2 2 81 3" xfId="634"/>
    <cellStyle name="Comma 3 2 2 2 82" xfId="635"/>
    <cellStyle name="Comma 3 2 2 2 82 2" xfId="636"/>
    <cellStyle name="Comma 3 2 2 2 9" xfId="637"/>
    <cellStyle name="Comma 3 2 2 20" xfId="638"/>
    <cellStyle name="Comma 3 2 2 21" xfId="639"/>
    <cellStyle name="Comma 3 2 2 22" xfId="640"/>
    <cellStyle name="Comma 3 2 2 23" xfId="641"/>
    <cellStyle name="Comma 3 2 2 24" xfId="642"/>
    <cellStyle name="Comma 3 2 2 25" xfId="643"/>
    <cellStyle name="Comma 3 2 2 26" xfId="644"/>
    <cellStyle name="Comma 3 2 2 27" xfId="645"/>
    <cellStyle name="Comma 3 2 2 28" xfId="646"/>
    <cellStyle name="Comma 3 2 2 29" xfId="647"/>
    <cellStyle name="Comma 3 2 2 3" xfId="648"/>
    <cellStyle name="Comma 3 2 2 30" xfId="649"/>
    <cellStyle name="Comma 3 2 2 31" xfId="650"/>
    <cellStyle name="Comma 3 2 2 32" xfId="651"/>
    <cellStyle name="Comma 3 2 2 33" xfId="652"/>
    <cellStyle name="Comma 3 2 2 34" xfId="653"/>
    <cellStyle name="Comma 3 2 2 34 2" xfId="654"/>
    <cellStyle name="Comma 3 2 2 35" xfId="655"/>
    <cellStyle name="Comma 3 2 2 36" xfId="656"/>
    <cellStyle name="Comma 3 2 2 37" xfId="657"/>
    <cellStyle name="Comma 3 2 2 38" xfId="658"/>
    <cellStyle name="Comma 3 2 2 39" xfId="659"/>
    <cellStyle name="Comma 3 2 2 4" xfId="660"/>
    <cellStyle name="Comma 3 2 2 40" xfId="661"/>
    <cellStyle name="Comma 3 2 2 41" xfId="662"/>
    <cellStyle name="Comma 3 2 2 42" xfId="663"/>
    <cellStyle name="Comma 3 2 2 43" xfId="664"/>
    <cellStyle name="Comma 3 2 2 44" xfId="665"/>
    <cellStyle name="Comma 3 2 2 45" xfId="666"/>
    <cellStyle name="Comma 3 2 2 45 2" xfId="667"/>
    <cellStyle name="Comma 3 2 2 45 2 2" xfId="668"/>
    <cellStyle name="Comma 3 2 2 45 2 2 2" xfId="669"/>
    <cellStyle name="Comma 3 2 2 45 2 2 2 2" xfId="670"/>
    <cellStyle name="Comma 3 2 2 45 2 2 3" xfId="671"/>
    <cellStyle name="Comma 3 2 2 45 2 3" xfId="672"/>
    <cellStyle name="Comma 3 2 2 45 2 3 2" xfId="673"/>
    <cellStyle name="Comma 3 2 2 45 3" xfId="674"/>
    <cellStyle name="Comma 3 2 2 45 3 2" xfId="675"/>
    <cellStyle name="Comma 3 2 2 45 4" xfId="676"/>
    <cellStyle name="Comma 3 2 2 46" xfId="677"/>
    <cellStyle name="Comma 3 2 2 47" xfId="678"/>
    <cellStyle name="Comma 3 2 2 48" xfId="679"/>
    <cellStyle name="Comma 3 2 2 49" xfId="680"/>
    <cellStyle name="Comma 3 2 2 5" xfId="681"/>
    <cellStyle name="Comma 3 2 2 5 10" xfId="682"/>
    <cellStyle name="Comma 3 2 2 5 11" xfId="683"/>
    <cellStyle name="Comma 3 2 2 5 2" xfId="684"/>
    <cellStyle name="Comma 3 2 2 5 2 10" xfId="685"/>
    <cellStyle name="Comma 3 2 2 5 2 11" xfId="686"/>
    <cellStyle name="Comma 3 2 2 5 2 2" xfId="687"/>
    <cellStyle name="Comma 3 2 2 5 2 2 2" xfId="688"/>
    <cellStyle name="Comma 3 2 2 5 2 3" xfId="689"/>
    <cellStyle name="Comma 3 2 2 5 2 4" xfId="690"/>
    <cellStyle name="Comma 3 2 2 5 2 5" xfId="691"/>
    <cellStyle name="Comma 3 2 2 5 2 6" xfId="692"/>
    <cellStyle name="Comma 3 2 2 5 2 7" xfId="693"/>
    <cellStyle name="Comma 3 2 2 5 2 8" xfId="694"/>
    <cellStyle name="Comma 3 2 2 5 2 9" xfId="695"/>
    <cellStyle name="Comma 3 2 2 5 3" xfId="696"/>
    <cellStyle name="Comma 3 2 2 5 3 2" xfId="697"/>
    <cellStyle name="Comma 3 2 2 5 4" xfId="698"/>
    <cellStyle name="Comma 3 2 2 5 5" xfId="699"/>
    <cellStyle name="Comma 3 2 2 5 6" xfId="700"/>
    <cellStyle name="Comma 3 2 2 5 7" xfId="701"/>
    <cellStyle name="Comma 3 2 2 5 8" xfId="702"/>
    <cellStyle name="Comma 3 2 2 5 9" xfId="703"/>
    <cellStyle name="Comma 3 2 2 50" xfId="704"/>
    <cellStyle name="Comma 3 2 2 51" xfId="705"/>
    <cellStyle name="Comma 3 2 2 52" xfId="706"/>
    <cellStyle name="Comma 3 2 2 53" xfId="707"/>
    <cellStyle name="Comma 3 2 2 54" xfId="708"/>
    <cellStyle name="Comma 3 2 2 55" xfId="709"/>
    <cellStyle name="Comma 3 2 2 56" xfId="710"/>
    <cellStyle name="Comma 3 2 2 57" xfId="711"/>
    <cellStyle name="Comma 3 2 2 58" xfId="712"/>
    <cellStyle name="Comma 3 2 2 59" xfId="713"/>
    <cellStyle name="Comma 3 2 2 6" xfId="714"/>
    <cellStyle name="Comma 3 2 2 60" xfId="715"/>
    <cellStyle name="Comma 3 2 2 61" xfId="716"/>
    <cellStyle name="Comma 3 2 2 62" xfId="717"/>
    <cellStyle name="Comma 3 2 2 63" xfId="718"/>
    <cellStyle name="Comma 3 2 2 64" xfId="719"/>
    <cellStyle name="Comma 3 2 2 65" xfId="720"/>
    <cellStyle name="Comma 3 2 2 66" xfId="721"/>
    <cellStyle name="Comma 3 2 2 67" xfId="722"/>
    <cellStyle name="Comma 3 2 2 68" xfId="723"/>
    <cellStyle name="Comma 3 2 2 69" xfId="724"/>
    <cellStyle name="Comma 3 2 2 7" xfId="725"/>
    <cellStyle name="Comma 3 2 2 70" xfId="726"/>
    <cellStyle name="Comma 3 2 2 71" xfId="727"/>
    <cellStyle name="Comma 3 2 2 72" xfId="728"/>
    <cellStyle name="Comma 3 2 2 73" xfId="729"/>
    <cellStyle name="Comma 3 2 2 74" xfId="730"/>
    <cellStyle name="Comma 3 2 2 75" xfId="731"/>
    <cellStyle name="Comma 3 2 2 76" xfId="732"/>
    <cellStyle name="Comma 3 2 2 77" xfId="733"/>
    <cellStyle name="Comma 3 2 2 78" xfId="734"/>
    <cellStyle name="Comma 3 2 2 79" xfId="735"/>
    <cellStyle name="Comma 3 2 2 8" xfId="736"/>
    <cellStyle name="Comma 3 2 2 80" xfId="737"/>
    <cellStyle name="Comma 3 2 2 81" xfId="738"/>
    <cellStyle name="Comma 3 2 2 82" xfId="739"/>
    <cellStyle name="Comma 3 2 2 83" xfId="740"/>
    <cellStyle name="Comma 3 2 2 84" xfId="741"/>
    <cellStyle name="Comma 3 2 2 84 2" xfId="742"/>
    <cellStyle name="Comma 3 2 2 84 2 2" xfId="743"/>
    <cellStyle name="Comma 3 2 2 84 3" xfId="744"/>
    <cellStyle name="Comma 3 2 2 85" xfId="745"/>
    <cellStyle name="Comma 3 2 2 85 2" xfId="746"/>
    <cellStyle name="Comma 3 2 2 86" xfId="747"/>
    <cellStyle name="Comma 3 2 2 87" xfId="748"/>
    <cellStyle name="Comma 3 2 2 9" xfId="749"/>
    <cellStyle name="Comma 3 2 20" xfId="750"/>
    <cellStyle name="Comma 3 2 21" xfId="751"/>
    <cellStyle name="Comma 3 2 22" xfId="752"/>
    <cellStyle name="Comma 3 2 22 10" xfId="753"/>
    <cellStyle name="Comma 3 2 22 11" xfId="754"/>
    <cellStyle name="Comma 3 2 22 2" xfId="755"/>
    <cellStyle name="Comma 3 2 22 2 10" xfId="756"/>
    <cellStyle name="Comma 3 2 22 2 11" xfId="757"/>
    <cellStyle name="Comma 3 2 22 2 2" xfId="758"/>
    <cellStyle name="Comma 3 2 22 2 2 2" xfId="759"/>
    <cellStyle name="Comma 3 2 22 2 3" xfId="760"/>
    <cellStyle name="Comma 3 2 22 2 4" xfId="761"/>
    <cellStyle name="Comma 3 2 22 2 5" xfId="762"/>
    <cellStyle name="Comma 3 2 22 2 6" xfId="763"/>
    <cellStyle name="Comma 3 2 22 2 7" xfId="764"/>
    <cellStyle name="Comma 3 2 22 2 8" xfId="765"/>
    <cellStyle name="Comma 3 2 22 2 9" xfId="766"/>
    <cellStyle name="Comma 3 2 22 3" xfId="767"/>
    <cellStyle name="Comma 3 2 22 3 2" xfId="768"/>
    <cellStyle name="Comma 3 2 22 4" xfId="769"/>
    <cellStyle name="Comma 3 2 22 5" xfId="770"/>
    <cellStyle name="Comma 3 2 22 6" xfId="771"/>
    <cellStyle name="Comma 3 2 22 7" xfId="772"/>
    <cellStyle name="Comma 3 2 22 8" xfId="773"/>
    <cellStyle name="Comma 3 2 22 9" xfId="774"/>
    <cellStyle name="Comma 3 2 23" xfId="775"/>
    <cellStyle name="Comma 3 2 24" xfId="776"/>
    <cellStyle name="Comma 3 2 25" xfId="777"/>
    <cellStyle name="Comma 3 2 26" xfId="778"/>
    <cellStyle name="Comma 3 2 27" xfId="779"/>
    <cellStyle name="Comma 3 2 28" xfId="780"/>
    <cellStyle name="Comma 3 2 29" xfId="781"/>
    <cellStyle name="Comma 3 2 3" xfId="782"/>
    <cellStyle name="Comma 3 2 3 2" xfId="783"/>
    <cellStyle name="Comma 3 2 3 3" xfId="784"/>
    <cellStyle name="Comma 3 2 3 4" xfId="785"/>
    <cellStyle name="Comma 3 2 3 5" xfId="786"/>
    <cellStyle name="Comma 3 2 3 6" xfId="787"/>
    <cellStyle name="Comma 3 2 3 7" xfId="788"/>
    <cellStyle name="Comma 3 2 30" xfId="789"/>
    <cellStyle name="Comma 3 2 31" xfId="790"/>
    <cellStyle name="Comma 3 2 32" xfId="791"/>
    <cellStyle name="Comma 3 2 33" xfId="792"/>
    <cellStyle name="Comma 3 2 34" xfId="793"/>
    <cellStyle name="Comma 3 2 35" xfId="794"/>
    <cellStyle name="Comma 3 2 36" xfId="795"/>
    <cellStyle name="Comma 3 2 37" xfId="796"/>
    <cellStyle name="Comma 3 2 38" xfId="797"/>
    <cellStyle name="Comma 3 2 39" xfId="798"/>
    <cellStyle name="Comma 3 2 4" xfId="799"/>
    <cellStyle name="Comma 3 2 4 2" xfId="800"/>
    <cellStyle name="Comma 3 2 4 3" xfId="801"/>
    <cellStyle name="Comma 3 2 4 4" xfId="802"/>
    <cellStyle name="Comma 3 2 4 5" xfId="803"/>
    <cellStyle name="Comma 3 2 4 6" xfId="804"/>
    <cellStyle name="Comma 3 2 4 7" xfId="805"/>
    <cellStyle name="Comma 3 2 40" xfId="806"/>
    <cellStyle name="Comma 3 2 41" xfId="807"/>
    <cellStyle name="Comma 3 2 42" xfId="808"/>
    <cellStyle name="Comma 3 2 43" xfId="809"/>
    <cellStyle name="Comma 3 2 44" xfId="810"/>
    <cellStyle name="Comma 3 2 45" xfId="811"/>
    <cellStyle name="Comma 3 2 46" xfId="812"/>
    <cellStyle name="Comma 3 2 47" xfId="813"/>
    <cellStyle name="Comma 3 2 48" xfId="814"/>
    <cellStyle name="Comma 3 2 49" xfId="815"/>
    <cellStyle name="Comma 3 2 5" xfId="816"/>
    <cellStyle name="Comma 3 2 5 2" xfId="817"/>
    <cellStyle name="Comma 3 2 5 3" xfId="818"/>
    <cellStyle name="Comma 3 2 5 4" xfId="819"/>
    <cellStyle name="Comma 3 2 5 5" xfId="820"/>
    <cellStyle name="Comma 3 2 5 6" xfId="821"/>
    <cellStyle name="Comma 3 2 5 7" xfId="822"/>
    <cellStyle name="Comma 3 2 50" xfId="823"/>
    <cellStyle name="Comma 3 2 51" xfId="824"/>
    <cellStyle name="Comma 3 2 51 2" xfId="825"/>
    <cellStyle name="Comma 3 2 52" xfId="826"/>
    <cellStyle name="Comma 3 2 53" xfId="827"/>
    <cellStyle name="Comma 3 2 54" xfId="828"/>
    <cellStyle name="Comma 3 2 55" xfId="829"/>
    <cellStyle name="Comma 3 2 56" xfId="830"/>
    <cellStyle name="Comma 3 2 57" xfId="831"/>
    <cellStyle name="Comma 3 2 58" xfId="832"/>
    <cellStyle name="Comma 3 2 59" xfId="833"/>
    <cellStyle name="Comma 3 2 6" xfId="834"/>
    <cellStyle name="Comma 3 2 60" xfId="835"/>
    <cellStyle name="Comma 3 2 61" xfId="836"/>
    <cellStyle name="Comma 3 2 62" xfId="837"/>
    <cellStyle name="Comma 3 2 62 2" xfId="838"/>
    <cellStyle name="Comma 3 2 62 2 2" xfId="839"/>
    <cellStyle name="Comma 3 2 62 2 2 2" xfId="840"/>
    <cellStyle name="Comma 3 2 62 2 2 2 2" xfId="841"/>
    <cellStyle name="Comma 3 2 62 2 2 3" xfId="842"/>
    <cellStyle name="Comma 3 2 62 2 3" xfId="843"/>
    <cellStyle name="Comma 3 2 62 2 3 2" xfId="844"/>
    <cellStyle name="Comma 3 2 62 3" xfId="845"/>
    <cellStyle name="Comma 3 2 62 3 2" xfId="846"/>
    <cellStyle name="Comma 3 2 62 4" xfId="847"/>
    <cellStyle name="Comma 3 2 63" xfId="848"/>
    <cellStyle name="Comma 3 2 64" xfId="849"/>
    <cellStyle name="Comma 3 2 65" xfId="850"/>
    <cellStyle name="Comma 3 2 66" xfId="851"/>
    <cellStyle name="Comma 3 2 67" xfId="852"/>
    <cellStyle name="Comma 3 2 68" xfId="853"/>
    <cellStyle name="Comma 3 2 69" xfId="854"/>
    <cellStyle name="Comma 3 2 7" xfId="855"/>
    <cellStyle name="Comma 3 2 70" xfId="856"/>
    <cellStyle name="Comma 3 2 71" xfId="857"/>
    <cellStyle name="Comma 3 2 72" xfId="858"/>
    <cellStyle name="Comma 3 2 73" xfId="859"/>
    <cellStyle name="Comma 3 2 74" xfId="860"/>
    <cellStyle name="Comma 3 2 75" xfId="861"/>
    <cellStyle name="Comma 3 2 76" xfId="862"/>
    <cellStyle name="Comma 3 2 77" xfId="863"/>
    <cellStyle name="Comma 3 2 78" xfId="864"/>
    <cellStyle name="Comma 3 2 79" xfId="865"/>
    <cellStyle name="Comma 3 2 8" xfId="866"/>
    <cellStyle name="Comma 3 2 80" xfId="867"/>
    <cellStyle name="Comma 3 2 81" xfId="868"/>
    <cellStyle name="Comma 3 2 82" xfId="869"/>
    <cellStyle name="Comma 3 2 83" xfId="870"/>
    <cellStyle name="Comma 3 2 84" xfId="871"/>
    <cellStyle name="Comma 3 2 85" xfId="872"/>
    <cellStyle name="Comma 3 2 86" xfId="873"/>
    <cellStyle name="Comma 3 2 87" xfId="874"/>
    <cellStyle name="Comma 3 2 88" xfId="875"/>
    <cellStyle name="Comma 3 2 89" xfId="876"/>
    <cellStyle name="Comma 3 2 9" xfId="877"/>
    <cellStyle name="Comma 3 2 90" xfId="878"/>
    <cellStyle name="Comma 3 2 91" xfId="879"/>
    <cellStyle name="Comma 3 2 92" xfId="880"/>
    <cellStyle name="Comma 3 2 93" xfId="881"/>
    <cellStyle name="Comma 3 2 94" xfId="882"/>
    <cellStyle name="Comma 3 2 95" xfId="883"/>
    <cellStyle name="Comma 3 2 96" xfId="884"/>
    <cellStyle name="Comma 3 2 97" xfId="885"/>
    <cellStyle name="Comma 3 2 98" xfId="886"/>
    <cellStyle name="Comma 3 2 99" xfId="887"/>
    <cellStyle name="Comma 3 20" xfId="888"/>
    <cellStyle name="Comma 3 21" xfId="889"/>
    <cellStyle name="Comma 3 22" xfId="890"/>
    <cellStyle name="Comma 3 23" xfId="891"/>
    <cellStyle name="Comma 3 24" xfId="892"/>
    <cellStyle name="Comma 3 25" xfId="893"/>
    <cellStyle name="Comma 3 26" xfId="894"/>
    <cellStyle name="Comma 3 27" xfId="895"/>
    <cellStyle name="Comma 3 28" xfId="896"/>
    <cellStyle name="Comma 3 29" xfId="897"/>
    <cellStyle name="Comma 3 3" xfId="898"/>
    <cellStyle name="Comma 3 3 10" xfId="899"/>
    <cellStyle name="Comma 3 3 11" xfId="900"/>
    <cellStyle name="Comma 3 3 12" xfId="901"/>
    <cellStyle name="Comma 3 3 13" xfId="902"/>
    <cellStyle name="Comma 3 3 14" xfId="903"/>
    <cellStyle name="Comma 3 3 15" xfId="904"/>
    <cellStyle name="Comma 3 3 16" xfId="905"/>
    <cellStyle name="Comma 3 3 17" xfId="906"/>
    <cellStyle name="Comma 3 3 18" xfId="907"/>
    <cellStyle name="Comma 3 3 19" xfId="908"/>
    <cellStyle name="Comma 3 3 2" xfId="909"/>
    <cellStyle name="Comma 3 3 2 10" xfId="910"/>
    <cellStyle name="Comma 3 3 2 11" xfId="911"/>
    <cellStyle name="Comma 3 3 2 12" xfId="912"/>
    <cellStyle name="Comma 3 3 2 13" xfId="913"/>
    <cellStyle name="Comma 3 3 2 14" xfId="914"/>
    <cellStyle name="Comma 3 3 2 15" xfId="915"/>
    <cellStyle name="Comma 3 3 2 16" xfId="916"/>
    <cellStyle name="Comma 3 3 2 17" xfId="917"/>
    <cellStyle name="Comma 3 3 2 18" xfId="918"/>
    <cellStyle name="Comma 3 3 2 19" xfId="919"/>
    <cellStyle name="Comma 3 3 2 2" xfId="920"/>
    <cellStyle name="Comma 3 3 2 2 10" xfId="921"/>
    <cellStyle name="Comma 3 3 2 2 11" xfId="922"/>
    <cellStyle name="Comma 3 3 2 2 12" xfId="923"/>
    <cellStyle name="Comma 3 3 2 2 13" xfId="924"/>
    <cellStyle name="Comma 3 3 2 2 14" xfId="925"/>
    <cellStyle name="Comma 3 3 2 2 15" xfId="926"/>
    <cellStyle name="Comma 3 3 2 2 16" xfId="927"/>
    <cellStyle name="Comma 3 3 2 2 17" xfId="928"/>
    <cellStyle name="Comma 3 3 2 2 18" xfId="929"/>
    <cellStyle name="Comma 3 3 2 2 19" xfId="930"/>
    <cellStyle name="Comma 3 3 2 2 2" xfId="931"/>
    <cellStyle name="Comma 3 3 2 2 2 10" xfId="932"/>
    <cellStyle name="Comma 3 3 2 2 2 11" xfId="933"/>
    <cellStyle name="Comma 3 3 2 2 2 12" xfId="934"/>
    <cellStyle name="Comma 3 3 2 2 2 13" xfId="935"/>
    <cellStyle name="Comma 3 3 2 2 2 14" xfId="936"/>
    <cellStyle name="Comma 3 3 2 2 2 15" xfId="937"/>
    <cellStyle name="Comma 3 3 2 2 2 16" xfId="938"/>
    <cellStyle name="Comma 3 3 2 2 2 17" xfId="939"/>
    <cellStyle name="Comma 3 3 2 2 2 18" xfId="940"/>
    <cellStyle name="Comma 3 3 2 2 2 19" xfId="941"/>
    <cellStyle name="Comma 3 3 2 2 2 2" xfId="942"/>
    <cellStyle name="Comma 3 3 2 2 2 2 10" xfId="943"/>
    <cellStyle name="Comma 3 3 2 2 2 2 11" xfId="944"/>
    <cellStyle name="Comma 3 3 2 2 2 2 12" xfId="945"/>
    <cellStyle name="Comma 3 3 2 2 2 2 13" xfId="946"/>
    <cellStyle name="Comma 3 3 2 2 2 2 14" xfId="947"/>
    <cellStyle name="Comma 3 3 2 2 2 2 15" xfId="948"/>
    <cellStyle name="Comma 3 3 2 2 2 2 16" xfId="949"/>
    <cellStyle name="Comma 3 3 2 2 2 2 17" xfId="950"/>
    <cellStyle name="Comma 3 3 2 2 2 2 18" xfId="951"/>
    <cellStyle name="Comma 3 3 2 2 2 2 19" xfId="952"/>
    <cellStyle name="Comma 3 3 2 2 2 2 2" xfId="953"/>
    <cellStyle name="Comma 3 3 2 2 2 2 2 10" xfId="954"/>
    <cellStyle name="Comma 3 3 2 2 2 2 2 11" xfId="955"/>
    <cellStyle name="Comma 3 3 2 2 2 2 2 12" xfId="956"/>
    <cellStyle name="Comma 3 3 2 2 2 2 2 13" xfId="957"/>
    <cellStyle name="Comma 3 3 2 2 2 2 2 14" xfId="958"/>
    <cellStyle name="Comma 3 3 2 2 2 2 2 15" xfId="959"/>
    <cellStyle name="Comma 3 3 2 2 2 2 2 16" xfId="960"/>
    <cellStyle name="Comma 3 3 2 2 2 2 2 17" xfId="961"/>
    <cellStyle name="Comma 3 3 2 2 2 2 2 18" xfId="962"/>
    <cellStyle name="Comma 3 3 2 2 2 2 2 19" xfId="963"/>
    <cellStyle name="Comma 3 3 2 2 2 2 2 2" xfId="964"/>
    <cellStyle name="Comma 3 3 2 2 2 2 2 3" xfId="965"/>
    <cellStyle name="Comma 3 3 2 2 2 2 2 4" xfId="966"/>
    <cellStyle name="Comma 3 3 2 2 2 2 2 5" xfId="967"/>
    <cellStyle name="Comma 3 3 2 2 2 2 2 6" xfId="968"/>
    <cellStyle name="Comma 3 3 2 2 2 2 2 7" xfId="969"/>
    <cellStyle name="Comma 3 3 2 2 2 2 2 8" xfId="970"/>
    <cellStyle name="Comma 3 3 2 2 2 2 2 9" xfId="971"/>
    <cellStyle name="Comma 3 3 2 2 2 2 3" xfId="972"/>
    <cellStyle name="Comma 3 3 2 2 2 2 4" xfId="973"/>
    <cellStyle name="Comma 3 3 2 2 2 2 5" xfId="974"/>
    <cellStyle name="Comma 3 3 2 2 2 2 6" xfId="975"/>
    <cellStyle name="Comma 3 3 2 2 2 2 7" xfId="976"/>
    <cellStyle name="Comma 3 3 2 2 2 2 8" xfId="977"/>
    <cellStyle name="Comma 3 3 2 2 2 2 9" xfId="978"/>
    <cellStyle name="Comma 3 3 2 2 2 20" xfId="979"/>
    <cellStyle name="Comma 3 3 2 2 2 21" xfId="980"/>
    <cellStyle name="Comma 3 3 2 2 2 22" xfId="981"/>
    <cellStyle name="Comma 3 3 2 2 2 23" xfId="982"/>
    <cellStyle name="Comma 3 3 2 2 2 24" xfId="983"/>
    <cellStyle name="Comma 3 3 2 2 2 3" xfId="984"/>
    <cellStyle name="Comma 3 3 2 2 2 4" xfId="985"/>
    <cellStyle name="Comma 3 3 2 2 2 5" xfId="986"/>
    <cellStyle name="Comma 3 3 2 2 2 6" xfId="987"/>
    <cellStyle name="Comma 3 3 2 2 2 7" xfId="988"/>
    <cellStyle name="Comma 3 3 2 2 2 8" xfId="989"/>
    <cellStyle name="Comma 3 3 2 2 2 9" xfId="990"/>
    <cellStyle name="Comma 3 3 2 2 20" xfId="991"/>
    <cellStyle name="Comma 3 3 2 2 21" xfId="992"/>
    <cellStyle name="Comma 3 3 2 2 22" xfId="993"/>
    <cellStyle name="Comma 3 3 2 2 23" xfId="994"/>
    <cellStyle name="Comma 3 3 2 2 24" xfId="995"/>
    <cellStyle name="Comma 3 3 2 2 3" xfId="996"/>
    <cellStyle name="Comma 3 3 2 2 3 10" xfId="997"/>
    <cellStyle name="Comma 3 3 2 2 3 11" xfId="998"/>
    <cellStyle name="Comma 3 3 2 2 3 12" xfId="999"/>
    <cellStyle name="Comma 3 3 2 2 3 13" xfId="1000"/>
    <cellStyle name="Comma 3 3 2 2 3 14" xfId="1001"/>
    <cellStyle name="Comma 3 3 2 2 3 15" xfId="1002"/>
    <cellStyle name="Comma 3 3 2 2 3 16" xfId="1003"/>
    <cellStyle name="Comma 3 3 2 2 3 17" xfId="1004"/>
    <cellStyle name="Comma 3 3 2 2 3 18" xfId="1005"/>
    <cellStyle name="Comma 3 3 2 2 3 19" xfId="1006"/>
    <cellStyle name="Comma 3 3 2 2 3 2" xfId="1007"/>
    <cellStyle name="Comma 3 3 2 2 3 2 10" xfId="1008"/>
    <cellStyle name="Comma 3 3 2 2 3 2 11" xfId="1009"/>
    <cellStyle name="Comma 3 3 2 2 3 2 12" xfId="1010"/>
    <cellStyle name="Comma 3 3 2 2 3 2 13" xfId="1011"/>
    <cellStyle name="Comma 3 3 2 2 3 2 14" xfId="1012"/>
    <cellStyle name="Comma 3 3 2 2 3 2 15" xfId="1013"/>
    <cellStyle name="Comma 3 3 2 2 3 2 16" xfId="1014"/>
    <cellStyle name="Comma 3 3 2 2 3 2 17" xfId="1015"/>
    <cellStyle name="Comma 3 3 2 2 3 2 18" xfId="1016"/>
    <cellStyle name="Comma 3 3 2 2 3 2 19" xfId="1017"/>
    <cellStyle name="Comma 3 3 2 2 3 2 2" xfId="1018"/>
    <cellStyle name="Comma 3 3 2 2 3 2 3" xfId="1019"/>
    <cellStyle name="Comma 3 3 2 2 3 2 4" xfId="1020"/>
    <cellStyle name="Comma 3 3 2 2 3 2 5" xfId="1021"/>
    <cellStyle name="Comma 3 3 2 2 3 2 6" xfId="1022"/>
    <cellStyle name="Comma 3 3 2 2 3 2 7" xfId="1023"/>
    <cellStyle name="Comma 3 3 2 2 3 2 8" xfId="1024"/>
    <cellStyle name="Comma 3 3 2 2 3 2 9" xfId="1025"/>
    <cellStyle name="Comma 3 3 2 2 3 3" xfId="1026"/>
    <cellStyle name="Comma 3 3 2 2 3 4" xfId="1027"/>
    <cellStyle name="Comma 3 3 2 2 3 5" xfId="1028"/>
    <cellStyle name="Comma 3 3 2 2 3 6" xfId="1029"/>
    <cellStyle name="Comma 3 3 2 2 3 7" xfId="1030"/>
    <cellStyle name="Comma 3 3 2 2 3 8" xfId="1031"/>
    <cellStyle name="Comma 3 3 2 2 3 9" xfId="1032"/>
    <cellStyle name="Comma 3 3 2 2 4" xfId="1033"/>
    <cellStyle name="Comma 3 3 2 2 4 10" xfId="1034"/>
    <cellStyle name="Comma 3 3 2 2 4 11" xfId="1035"/>
    <cellStyle name="Comma 3 3 2 2 4 12" xfId="1036"/>
    <cellStyle name="Comma 3 3 2 2 4 2" xfId="1037"/>
    <cellStyle name="Comma 3 3 2 2 4 3" xfId="1038"/>
    <cellStyle name="Comma 3 3 2 2 4 4" xfId="1039"/>
    <cellStyle name="Comma 3 3 2 2 4 5" xfId="1040"/>
    <cellStyle name="Comma 3 3 2 2 4 6" xfId="1041"/>
    <cellStyle name="Comma 3 3 2 2 4 7" xfId="1042"/>
    <cellStyle name="Comma 3 3 2 2 4 8" xfId="1043"/>
    <cellStyle name="Comma 3 3 2 2 4 9" xfId="1044"/>
    <cellStyle name="Comma 3 3 2 2 5" xfId="1045"/>
    <cellStyle name="Comma 3 3 2 2 5 10" xfId="1046"/>
    <cellStyle name="Comma 3 3 2 2 5 11" xfId="1047"/>
    <cellStyle name="Comma 3 3 2 2 5 12" xfId="1048"/>
    <cellStyle name="Comma 3 3 2 2 5 2" xfId="1049"/>
    <cellStyle name="Comma 3 3 2 2 5 3" xfId="1050"/>
    <cellStyle name="Comma 3 3 2 2 5 4" xfId="1051"/>
    <cellStyle name="Comma 3 3 2 2 5 5" xfId="1052"/>
    <cellStyle name="Comma 3 3 2 2 5 6" xfId="1053"/>
    <cellStyle name="Comma 3 3 2 2 5 7" xfId="1054"/>
    <cellStyle name="Comma 3 3 2 2 5 8" xfId="1055"/>
    <cellStyle name="Comma 3 3 2 2 5 9" xfId="1056"/>
    <cellStyle name="Comma 3 3 2 2 6" xfId="1057"/>
    <cellStyle name="Comma 3 3 2 2 6 10" xfId="1058"/>
    <cellStyle name="Comma 3 3 2 2 6 11" xfId="1059"/>
    <cellStyle name="Comma 3 3 2 2 6 12" xfId="1060"/>
    <cellStyle name="Comma 3 3 2 2 6 2" xfId="1061"/>
    <cellStyle name="Comma 3 3 2 2 6 3" xfId="1062"/>
    <cellStyle name="Comma 3 3 2 2 6 4" xfId="1063"/>
    <cellStyle name="Comma 3 3 2 2 6 5" xfId="1064"/>
    <cellStyle name="Comma 3 3 2 2 6 6" xfId="1065"/>
    <cellStyle name="Comma 3 3 2 2 6 7" xfId="1066"/>
    <cellStyle name="Comma 3 3 2 2 6 8" xfId="1067"/>
    <cellStyle name="Comma 3 3 2 2 6 9" xfId="1068"/>
    <cellStyle name="Comma 3 3 2 2 7" xfId="1069"/>
    <cellStyle name="Comma 3 3 2 2 8" xfId="1070"/>
    <cellStyle name="Comma 3 3 2 2 9" xfId="1071"/>
    <cellStyle name="Comma 3 3 2 20" xfId="1072"/>
    <cellStyle name="Comma 3 3 2 21" xfId="1073"/>
    <cellStyle name="Comma 3 3 2 22" xfId="1074"/>
    <cellStyle name="Comma 3 3 2 23" xfId="1075"/>
    <cellStyle name="Comma 3 3 2 24" xfId="1076"/>
    <cellStyle name="Comma 3 3 2 25" xfId="1077"/>
    <cellStyle name="Comma 3 3 2 3" xfId="1078"/>
    <cellStyle name="Comma 3 3 2 3 10" xfId="1079"/>
    <cellStyle name="Comma 3 3 2 3 11" xfId="1080"/>
    <cellStyle name="Comma 3 3 2 3 12" xfId="1081"/>
    <cellStyle name="Comma 3 3 2 3 13" xfId="1082"/>
    <cellStyle name="Comma 3 3 2 3 14" xfId="1083"/>
    <cellStyle name="Comma 3 3 2 3 15" xfId="1084"/>
    <cellStyle name="Comma 3 3 2 3 16" xfId="1085"/>
    <cellStyle name="Comma 3 3 2 3 17" xfId="1086"/>
    <cellStyle name="Comma 3 3 2 3 18" xfId="1087"/>
    <cellStyle name="Comma 3 3 2 3 19" xfId="1088"/>
    <cellStyle name="Comma 3 3 2 3 2" xfId="1089"/>
    <cellStyle name="Comma 3 3 2 3 2 10" xfId="1090"/>
    <cellStyle name="Comma 3 3 2 3 2 11" xfId="1091"/>
    <cellStyle name="Comma 3 3 2 3 2 12" xfId="1092"/>
    <cellStyle name="Comma 3 3 2 3 2 13" xfId="1093"/>
    <cellStyle name="Comma 3 3 2 3 2 14" xfId="1094"/>
    <cellStyle name="Comma 3 3 2 3 2 15" xfId="1095"/>
    <cellStyle name="Comma 3 3 2 3 2 16" xfId="1096"/>
    <cellStyle name="Comma 3 3 2 3 2 17" xfId="1097"/>
    <cellStyle name="Comma 3 3 2 3 2 18" xfId="1098"/>
    <cellStyle name="Comma 3 3 2 3 2 19" xfId="1099"/>
    <cellStyle name="Comma 3 3 2 3 2 2" xfId="1100"/>
    <cellStyle name="Comma 3 3 2 3 2 3" xfId="1101"/>
    <cellStyle name="Comma 3 3 2 3 2 4" xfId="1102"/>
    <cellStyle name="Comma 3 3 2 3 2 5" xfId="1103"/>
    <cellStyle name="Comma 3 3 2 3 2 6" xfId="1104"/>
    <cellStyle name="Comma 3 3 2 3 2 7" xfId="1105"/>
    <cellStyle name="Comma 3 3 2 3 2 8" xfId="1106"/>
    <cellStyle name="Comma 3 3 2 3 2 9" xfId="1107"/>
    <cellStyle name="Comma 3 3 2 3 3" xfId="1108"/>
    <cellStyle name="Comma 3 3 2 3 4" xfId="1109"/>
    <cellStyle name="Comma 3 3 2 3 5" xfId="1110"/>
    <cellStyle name="Comma 3 3 2 3 6" xfId="1111"/>
    <cellStyle name="Comma 3 3 2 3 7" xfId="1112"/>
    <cellStyle name="Comma 3 3 2 3 8" xfId="1113"/>
    <cellStyle name="Comma 3 3 2 3 9" xfId="1114"/>
    <cellStyle name="Comma 3 3 2 4" xfId="1115"/>
    <cellStyle name="Comma 3 3 2 5" xfId="1116"/>
    <cellStyle name="Comma 3 3 2 6" xfId="1117"/>
    <cellStyle name="Comma 3 3 2 7" xfId="1118"/>
    <cellStyle name="Comma 3 3 2 8" xfId="1119"/>
    <cellStyle name="Comma 3 3 2 9" xfId="1120"/>
    <cellStyle name="Comma 3 3 20" xfId="1121"/>
    <cellStyle name="Comma 3 3 21" xfId="1122"/>
    <cellStyle name="Comma 3 3 22" xfId="1123"/>
    <cellStyle name="Comma 3 3 23" xfId="1124"/>
    <cellStyle name="Comma 3 3 24" xfId="1125"/>
    <cellStyle name="Comma 3 3 25" xfId="1126"/>
    <cellStyle name="Comma 3 3 3" xfId="1127"/>
    <cellStyle name="Comma 3 3 3 10" xfId="1128"/>
    <cellStyle name="Comma 3 3 3 11" xfId="1129"/>
    <cellStyle name="Comma 3 3 3 12" xfId="1130"/>
    <cellStyle name="Comma 3 3 3 13" xfId="1131"/>
    <cellStyle name="Comma 3 3 3 14" xfId="1132"/>
    <cellStyle name="Comma 3 3 3 15" xfId="1133"/>
    <cellStyle name="Comma 3 3 3 16" xfId="1134"/>
    <cellStyle name="Comma 3 3 3 17" xfId="1135"/>
    <cellStyle name="Comma 3 3 3 18" xfId="1136"/>
    <cellStyle name="Comma 3 3 3 19" xfId="1137"/>
    <cellStyle name="Comma 3 3 3 2" xfId="1138"/>
    <cellStyle name="Comma 3 3 3 2 10" xfId="1139"/>
    <cellStyle name="Comma 3 3 3 2 11" xfId="1140"/>
    <cellStyle name="Comma 3 3 3 2 12" xfId="1141"/>
    <cellStyle name="Comma 3 3 3 2 13" xfId="1142"/>
    <cellStyle name="Comma 3 3 3 2 14" xfId="1143"/>
    <cellStyle name="Comma 3 3 3 2 15" xfId="1144"/>
    <cellStyle name="Comma 3 3 3 2 16" xfId="1145"/>
    <cellStyle name="Comma 3 3 3 2 17" xfId="1146"/>
    <cellStyle name="Comma 3 3 3 2 18" xfId="1147"/>
    <cellStyle name="Comma 3 3 3 2 19" xfId="1148"/>
    <cellStyle name="Comma 3 3 3 2 2" xfId="1149"/>
    <cellStyle name="Comma 3 3 3 2 2 10" xfId="1150"/>
    <cellStyle name="Comma 3 3 3 2 2 11" xfId="1151"/>
    <cellStyle name="Comma 3 3 3 2 2 12" xfId="1152"/>
    <cellStyle name="Comma 3 3 3 2 2 13" xfId="1153"/>
    <cellStyle name="Comma 3 3 3 2 2 14" xfId="1154"/>
    <cellStyle name="Comma 3 3 3 2 2 15" xfId="1155"/>
    <cellStyle name="Comma 3 3 3 2 2 16" xfId="1156"/>
    <cellStyle name="Comma 3 3 3 2 2 17" xfId="1157"/>
    <cellStyle name="Comma 3 3 3 2 2 18" xfId="1158"/>
    <cellStyle name="Comma 3 3 3 2 2 19" xfId="1159"/>
    <cellStyle name="Comma 3 3 3 2 2 2" xfId="1160"/>
    <cellStyle name="Comma 3 3 3 2 2 3" xfId="1161"/>
    <cellStyle name="Comma 3 3 3 2 2 4" xfId="1162"/>
    <cellStyle name="Comma 3 3 3 2 2 5" xfId="1163"/>
    <cellStyle name="Comma 3 3 3 2 2 6" xfId="1164"/>
    <cellStyle name="Comma 3 3 3 2 2 7" xfId="1165"/>
    <cellStyle name="Comma 3 3 3 2 2 8" xfId="1166"/>
    <cellStyle name="Comma 3 3 3 2 2 9" xfId="1167"/>
    <cellStyle name="Comma 3 3 3 2 3" xfId="1168"/>
    <cellStyle name="Comma 3 3 3 2 4" xfId="1169"/>
    <cellStyle name="Comma 3 3 3 2 5" xfId="1170"/>
    <cellStyle name="Comma 3 3 3 2 6" xfId="1171"/>
    <cellStyle name="Comma 3 3 3 2 7" xfId="1172"/>
    <cellStyle name="Comma 3 3 3 2 8" xfId="1173"/>
    <cellStyle name="Comma 3 3 3 2 9" xfId="1174"/>
    <cellStyle name="Comma 3 3 3 20" xfId="1175"/>
    <cellStyle name="Comma 3 3 3 21" xfId="1176"/>
    <cellStyle name="Comma 3 3 3 22" xfId="1177"/>
    <cellStyle name="Comma 3 3 3 23" xfId="1178"/>
    <cellStyle name="Comma 3 3 3 24" xfId="1179"/>
    <cellStyle name="Comma 3 3 3 3" xfId="1180"/>
    <cellStyle name="Comma 3 3 3 4" xfId="1181"/>
    <cellStyle name="Comma 3 3 3 5" xfId="1182"/>
    <cellStyle name="Comma 3 3 3 6" xfId="1183"/>
    <cellStyle name="Comma 3 3 3 7" xfId="1184"/>
    <cellStyle name="Comma 3 3 3 8" xfId="1185"/>
    <cellStyle name="Comma 3 3 3 9" xfId="1186"/>
    <cellStyle name="Comma 3 3 4" xfId="1187"/>
    <cellStyle name="Comma 3 3 4 10" xfId="1188"/>
    <cellStyle name="Comma 3 3 4 11" xfId="1189"/>
    <cellStyle name="Comma 3 3 4 12" xfId="1190"/>
    <cellStyle name="Comma 3 3 4 13" xfId="1191"/>
    <cellStyle name="Comma 3 3 4 14" xfId="1192"/>
    <cellStyle name="Comma 3 3 4 15" xfId="1193"/>
    <cellStyle name="Comma 3 3 4 16" xfId="1194"/>
    <cellStyle name="Comma 3 3 4 17" xfId="1195"/>
    <cellStyle name="Comma 3 3 4 18" xfId="1196"/>
    <cellStyle name="Comma 3 3 4 19" xfId="1197"/>
    <cellStyle name="Comma 3 3 4 2" xfId="1198"/>
    <cellStyle name="Comma 3 3 4 2 10" xfId="1199"/>
    <cellStyle name="Comma 3 3 4 2 11" xfId="1200"/>
    <cellStyle name="Comma 3 3 4 2 12" xfId="1201"/>
    <cellStyle name="Comma 3 3 4 2 13" xfId="1202"/>
    <cellStyle name="Comma 3 3 4 2 14" xfId="1203"/>
    <cellStyle name="Comma 3 3 4 2 15" xfId="1204"/>
    <cellStyle name="Comma 3 3 4 2 16" xfId="1205"/>
    <cellStyle name="Comma 3 3 4 2 17" xfId="1206"/>
    <cellStyle name="Comma 3 3 4 2 18" xfId="1207"/>
    <cellStyle name="Comma 3 3 4 2 19" xfId="1208"/>
    <cellStyle name="Comma 3 3 4 2 2" xfId="1209"/>
    <cellStyle name="Comma 3 3 4 2 3" xfId="1210"/>
    <cellStyle name="Comma 3 3 4 2 4" xfId="1211"/>
    <cellStyle name="Comma 3 3 4 2 5" xfId="1212"/>
    <cellStyle name="Comma 3 3 4 2 6" xfId="1213"/>
    <cellStyle name="Comma 3 3 4 2 7" xfId="1214"/>
    <cellStyle name="Comma 3 3 4 2 8" xfId="1215"/>
    <cellStyle name="Comma 3 3 4 2 9" xfId="1216"/>
    <cellStyle name="Comma 3 3 4 3" xfId="1217"/>
    <cellStyle name="Comma 3 3 4 4" xfId="1218"/>
    <cellStyle name="Comma 3 3 4 5" xfId="1219"/>
    <cellStyle name="Comma 3 3 4 6" xfId="1220"/>
    <cellStyle name="Comma 3 3 4 7" xfId="1221"/>
    <cellStyle name="Comma 3 3 4 8" xfId="1222"/>
    <cellStyle name="Comma 3 3 4 9" xfId="1223"/>
    <cellStyle name="Comma 3 3 5" xfId="1224"/>
    <cellStyle name="Comma 3 3 5 10" xfId="1225"/>
    <cellStyle name="Comma 3 3 5 11" xfId="1226"/>
    <cellStyle name="Comma 3 3 5 12" xfId="1227"/>
    <cellStyle name="Comma 3 3 5 2" xfId="1228"/>
    <cellStyle name="Comma 3 3 5 3" xfId="1229"/>
    <cellStyle name="Comma 3 3 5 4" xfId="1230"/>
    <cellStyle name="Comma 3 3 5 5" xfId="1231"/>
    <cellStyle name="Comma 3 3 5 6" xfId="1232"/>
    <cellStyle name="Comma 3 3 5 7" xfId="1233"/>
    <cellStyle name="Comma 3 3 5 8" xfId="1234"/>
    <cellStyle name="Comma 3 3 5 9" xfId="1235"/>
    <cellStyle name="Comma 3 3 6" xfId="1236"/>
    <cellStyle name="Comma 3 3 6 10" xfId="1237"/>
    <cellStyle name="Comma 3 3 6 11" xfId="1238"/>
    <cellStyle name="Comma 3 3 6 12" xfId="1239"/>
    <cellStyle name="Comma 3 3 6 2" xfId="1240"/>
    <cellStyle name="Comma 3 3 6 3" xfId="1241"/>
    <cellStyle name="Comma 3 3 6 4" xfId="1242"/>
    <cellStyle name="Comma 3 3 6 5" xfId="1243"/>
    <cellStyle name="Comma 3 3 6 6" xfId="1244"/>
    <cellStyle name="Comma 3 3 6 7" xfId="1245"/>
    <cellStyle name="Comma 3 3 6 8" xfId="1246"/>
    <cellStyle name="Comma 3 3 6 9" xfId="1247"/>
    <cellStyle name="Comma 3 3 7" xfId="1248"/>
    <cellStyle name="Comma 3 3 7 10" xfId="1249"/>
    <cellStyle name="Comma 3 3 7 11" xfId="1250"/>
    <cellStyle name="Comma 3 3 7 12" xfId="1251"/>
    <cellStyle name="Comma 3 3 7 2" xfId="1252"/>
    <cellStyle name="Comma 3 3 7 3" xfId="1253"/>
    <cellStyle name="Comma 3 3 7 4" xfId="1254"/>
    <cellStyle name="Comma 3 3 7 5" xfId="1255"/>
    <cellStyle name="Comma 3 3 7 6" xfId="1256"/>
    <cellStyle name="Comma 3 3 7 7" xfId="1257"/>
    <cellStyle name="Comma 3 3 7 8" xfId="1258"/>
    <cellStyle name="Comma 3 3 7 9" xfId="1259"/>
    <cellStyle name="Comma 3 3 8" xfId="1260"/>
    <cellStyle name="Comma 3 3 9" xfId="1261"/>
    <cellStyle name="Comma 3 30" xfId="1262"/>
    <cellStyle name="Comma 3 31" xfId="1263"/>
    <cellStyle name="Comma 3 32" xfId="1264"/>
    <cellStyle name="Comma 3 33" xfId="1265"/>
    <cellStyle name="Comma 3 34" xfId="1266"/>
    <cellStyle name="Comma 3 35" xfId="1267"/>
    <cellStyle name="Comma 3 36" xfId="1268"/>
    <cellStyle name="Comma 3 37" xfId="1269"/>
    <cellStyle name="Comma 3 38" xfId="1270"/>
    <cellStyle name="Comma 3 39" xfId="1271"/>
    <cellStyle name="Comma 3 4" xfId="1272"/>
    <cellStyle name="Comma 3 4 2" xfId="1273"/>
    <cellStyle name="Comma 3 4 3" xfId="1274"/>
    <cellStyle name="Comma 3 4 4" xfId="1275"/>
    <cellStyle name="Comma 3 4 5" xfId="1276"/>
    <cellStyle name="Comma 3 40" xfId="1277"/>
    <cellStyle name="Comma 3 41" xfId="1278"/>
    <cellStyle name="Comma 3 42" xfId="1279"/>
    <cellStyle name="Comma 3 43" xfId="1280"/>
    <cellStyle name="Comma 3 44" xfId="1281"/>
    <cellStyle name="Comma 3 45" xfId="1282"/>
    <cellStyle name="Comma 3 46" xfId="1283"/>
    <cellStyle name="Comma 3 47" xfId="1284"/>
    <cellStyle name="Comma 3 48" xfId="1285"/>
    <cellStyle name="Comma 3 49" xfId="1286"/>
    <cellStyle name="Comma 3 5" xfId="1287"/>
    <cellStyle name="Comma 3 50" xfId="1288"/>
    <cellStyle name="Comma 3 51" xfId="1289"/>
    <cellStyle name="Comma 3 52" xfId="1290"/>
    <cellStyle name="Comma 3 53" xfId="1291"/>
    <cellStyle name="Comma 3 54" xfId="1292"/>
    <cellStyle name="Comma 3 55" xfId="1293"/>
    <cellStyle name="Comma 3 56" xfId="1294"/>
    <cellStyle name="Comma 3 57" xfId="1295"/>
    <cellStyle name="Comma 3 58" xfId="1296"/>
    <cellStyle name="Comma 3 59" xfId="1297"/>
    <cellStyle name="Comma 3 6" xfId="1298"/>
    <cellStyle name="Comma 3 6 10" xfId="1299"/>
    <cellStyle name="Comma 3 6 11" xfId="1300"/>
    <cellStyle name="Comma 3 6 12" xfId="1301"/>
    <cellStyle name="Comma 3 6 13" xfId="1302"/>
    <cellStyle name="Comma 3 6 14" xfId="1303"/>
    <cellStyle name="Comma 3 6 15" xfId="1304"/>
    <cellStyle name="Comma 3 6 16" xfId="1305"/>
    <cellStyle name="Comma 3 6 17" xfId="1306"/>
    <cellStyle name="Comma 3 6 18" xfId="1307"/>
    <cellStyle name="Comma 3 6 19" xfId="1308"/>
    <cellStyle name="Comma 3 6 2" xfId="1309"/>
    <cellStyle name="Comma 3 6 2 10" xfId="1310"/>
    <cellStyle name="Comma 3 6 2 11" xfId="1311"/>
    <cellStyle name="Comma 3 6 2 12" xfId="1312"/>
    <cellStyle name="Comma 3 6 2 13" xfId="1313"/>
    <cellStyle name="Comma 3 6 2 14" xfId="1314"/>
    <cellStyle name="Comma 3 6 2 15" xfId="1315"/>
    <cellStyle name="Comma 3 6 2 16" xfId="1316"/>
    <cellStyle name="Comma 3 6 2 17" xfId="1317"/>
    <cellStyle name="Comma 3 6 2 18" xfId="1318"/>
    <cellStyle name="Comma 3 6 2 19" xfId="1319"/>
    <cellStyle name="Comma 3 6 2 2" xfId="1320"/>
    <cellStyle name="Comma 3 6 2 2 10" xfId="1321"/>
    <cellStyle name="Comma 3 6 2 2 11" xfId="1322"/>
    <cellStyle name="Comma 3 6 2 2 12" xfId="1323"/>
    <cellStyle name="Comma 3 6 2 2 13" xfId="1324"/>
    <cellStyle name="Comma 3 6 2 2 14" xfId="1325"/>
    <cellStyle name="Comma 3 6 2 2 15" xfId="1326"/>
    <cellStyle name="Comma 3 6 2 2 16" xfId="1327"/>
    <cellStyle name="Comma 3 6 2 2 17" xfId="1328"/>
    <cellStyle name="Comma 3 6 2 2 18" xfId="1329"/>
    <cellStyle name="Comma 3 6 2 2 19" xfId="1330"/>
    <cellStyle name="Comma 3 6 2 2 2" xfId="1331"/>
    <cellStyle name="Comma 3 6 2 2 2 10" xfId="1332"/>
    <cellStyle name="Comma 3 6 2 2 2 11" xfId="1333"/>
    <cellStyle name="Comma 3 6 2 2 2 12" xfId="1334"/>
    <cellStyle name="Comma 3 6 2 2 2 13" xfId="1335"/>
    <cellStyle name="Comma 3 6 2 2 2 14" xfId="1336"/>
    <cellStyle name="Comma 3 6 2 2 2 15" xfId="1337"/>
    <cellStyle name="Comma 3 6 2 2 2 16" xfId="1338"/>
    <cellStyle name="Comma 3 6 2 2 2 17" xfId="1339"/>
    <cellStyle name="Comma 3 6 2 2 2 18" xfId="1340"/>
    <cellStyle name="Comma 3 6 2 2 2 19" xfId="1341"/>
    <cellStyle name="Comma 3 6 2 2 2 2" xfId="1342"/>
    <cellStyle name="Comma 3 6 2 2 2 3" xfId="1343"/>
    <cellStyle name="Comma 3 6 2 2 2 4" xfId="1344"/>
    <cellStyle name="Comma 3 6 2 2 2 5" xfId="1345"/>
    <cellStyle name="Comma 3 6 2 2 2 6" xfId="1346"/>
    <cellStyle name="Comma 3 6 2 2 2 7" xfId="1347"/>
    <cellStyle name="Comma 3 6 2 2 2 8" xfId="1348"/>
    <cellStyle name="Comma 3 6 2 2 2 9" xfId="1349"/>
    <cellStyle name="Comma 3 6 2 2 3" xfId="1350"/>
    <cellStyle name="Comma 3 6 2 2 4" xfId="1351"/>
    <cellStyle name="Comma 3 6 2 2 5" xfId="1352"/>
    <cellStyle name="Comma 3 6 2 2 6" xfId="1353"/>
    <cellStyle name="Comma 3 6 2 2 7" xfId="1354"/>
    <cellStyle name="Comma 3 6 2 2 8" xfId="1355"/>
    <cellStyle name="Comma 3 6 2 2 9" xfId="1356"/>
    <cellStyle name="Comma 3 6 2 20" xfId="1357"/>
    <cellStyle name="Comma 3 6 2 21" xfId="1358"/>
    <cellStyle name="Comma 3 6 2 22" xfId="1359"/>
    <cellStyle name="Comma 3 6 2 23" xfId="1360"/>
    <cellStyle name="Comma 3 6 2 24" xfId="1361"/>
    <cellStyle name="Comma 3 6 2 3" xfId="1362"/>
    <cellStyle name="Comma 3 6 2 4" xfId="1363"/>
    <cellStyle name="Comma 3 6 2 5" xfId="1364"/>
    <cellStyle name="Comma 3 6 2 6" xfId="1365"/>
    <cellStyle name="Comma 3 6 2 7" xfId="1366"/>
    <cellStyle name="Comma 3 6 2 8" xfId="1367"/>
    <cellStyle name="Comma 3 6 2 9" xfId="1368"/>
    <cellStyle name="Comma 3 6 20" xfId="1369"/>
    <cellStyle name="Comma 3 6 21" xfId="1370"/>
    <cellStyle name="Comma 3 6 22" xfId="1371"/>
    <cellStyle name="Comma 3 6 23" xfId="1372"/>
    <cellStyle name="Comma 3 6 24" xfId="1373"/>
    <cellStyle name="Comma 3 6 3" xfId="1374"/>
    <cellStyle name="Comma 3 6 3 10" xfId="1375"/>
    <cellStyle name="Comma 3 6 3 11" xfId="1376"/>
    <cellStyle name="Comma 3 6 3 12" xfId="1377"/>
    <cellStyle name="Comma 3 6 3 13" xfId="1378"/>
    <cellStyle name="Comma 3 6 3 14" xfId="1379"/>
    <cellStyle name="Comma 3 6 3 15" xfId="1380"/>
    <cellStyle name="Comma 3 6 3 16" xfId="1381"/>
    <cellStyle name="Comma 3 6 3 17" xfId="1382"/>
    <cellStyle name="Comma 3 6 3 18" xfId="1383"/>
    <cellStyle name="Comma 3 6 3 19" xfId="1384"/>
    <cellStyle name="Comma 3 6 3 2" xfId="1385"/>
    <cellStyle name="Comma 3 6 3 2 10" xfId="1386"/>
    <cellStyle name="Comma 3 6 3 2 11" xfId="1387"/>
    <cellStyle name="Comma 3 6 3 2 12" xfId="1388"/>
    <cellStyle name="Comma 3 6 3 2 13" xfId="1389"/>
    <cellStyle name="Comma 3 6 3 2 14" xfId="1390"/>
    <cellStyle name="Comma 3 6 3 2 15" xfId="1391"/>
    <cellStyle name="Comma 3 6 3 2 16" xfId="1392"/>
    <cellStyle name="Comma 3 6 3 2 17" xfId="1393"/>
    <cellStyle name="Comma 3 6 3 2 18" xfId="1394"/>
    <cellStyle name="Comma 3 6 3 2 19" xfId="1395"/>
    <cellStyle name="Comma 3 6 3 2 2" xfId="1396"/>
    <cellStyle name="Comma 3 6 3 2 3" xfId="1397"/>
    <cellStyle name="Comma 3 6 3 2 4" xfId="1398"/>
    <cellStyle name="Comma 3 6 3 2 5" xfId="1399"/>
    <cellStyle name="Comma 3 6 3 2 6" xfId="1400"/>
    <cellStyle name="Comma 3 6 3 2 7" xfId="1401"/>
    <cellStyle name="Comma 3 6 3 2 8" xfId="1402"/>
    <cellStyle name="Comma 3 6 3 2 9" xfId="1403"/>
    <cellStyle name="Comma 3 6 3 3" xfId="1404"/>
    <cellStyle name="Comma 3 6 3 4" xfId="1405"/>
    <cellStyle name="Comma 3 6 3 5" xfId="1406"/>
    <cellStyle name="Comma 3 6 3 6" xfId="1407"/>
    <cellStyle name="Comma 3 6 3 7" xfId="1408"/>
    <cellStyle name="Comma 3 6 3 8" xfId="1409"/>
    <cellStyle name="Comma 3 6 3 9" xfId="1410"/>
    <cellStyle name="Comma 3 6 4" xfId="1411"/>
    <cellStyle name="Comma 3 6 4 10" xfId="1412"/>
    <cellStyle name="Comma 3 6 4 11" xfId="1413"/>
    <cellStyle name="Comma 3 6 4 12" xfId="1414"/>
    <cellStyle name="Comma 3 6 4 2" xfId="1415"/>
    <cellStyle name="Comma 3 6 4 3" xfId="1416"/>
    <cellStyle name="Comma 3 6 4 4" xfId="1417"/>
    <cellStyle name="Comma 3 6 4 5" xfId="1418"/>
    <cellStyle name="Comma 3 6 4 6" xfId="1419"/>
    <cellStyle name="Comma 3 6 4 7" xfId="1420"/>
    <cellStyle name="Comma 3 6 4 8" xfId="1421"/>
    <cellStyle name="Comma 3 6 4 9" xfId="1422"/>
    <cellStyle name="Comma 3 6 5" xfId="1423"/>
    <cellStyle name="Comma 3 6 5 10" xfId="1424"/>
    <cellStyle name="Comma 3 6 5 11" xfId="1425"/>
    <cellStyle name="Comma 3 6 5 12" xfId="1426"/>
    <cellStyle name="Comma 3 6 5 2" xfId="1427"/>
    <cellStyle name="Comma 3 6 5 3" xfId="1428"/>
    <cellStyle name="Comma 3 6 5 4" xfId="1429"/>
    <cellStyle name="Comma 3 6 5 5" xfId="1430"/>
    <cellStyle name="Comma 3 6 5 6" xfId="1431"/>
    <cellStyle name="Comma 3 6 5 7" xfId="1432"/>
    <cellStyle name="Comma 3 6 5 8" xfId="1433"/>
    <cellStyle name="Comma 3 6 5 9" xfId="1434"/>
    <cellStyle name="Comma 3 6 6" xfId="1435"/>
    <cellStyle name="Comma 3 6 6 10" xfId="1436"/>
    <cellStyle name="Comma 3 6 6 11" xfId="1437"/>
    <cellStyle name="Comma 3 6 6 12" xfId="1438"/>
    <cellStyle name="Comma 3 6 6 2" xfId="1439"/>
    <cellStyle name="Comma 3 6 6 3" xfId="1440"/>
    <cellStyle name="Comma 3 6 6 4" xfId="1441"/>
    <cellStyle name="Comma 3 6 6 5" xfId="1442"/>
    <cellStyle name="Comma 3 6 6 6" xfId="1443"/>
    <cellStyle name="Comma 3 6 6 7" xfId="1444"/>
    <cellStyle name="Comma 3 6 6 8" xfId="1445"/>
    <cellStyle name="Comma 3 6 6 9" xfId="1446"/>
    <cellStyle name="Comma 3 6 7" xfId="1447"/>
    <cellStyle name="Comma 3 6 8" xfId="1448"/>
    <cellStyle name="Comma 3 6 9" xfId="1449"/>
    <cellStyle name="Comma 3 60" xfId="1450"/>
    <cellStyle name="Comma 3 61" xfId="1451"/>
    <cellStyle name="Comma 3 62" xfId="1452"/>
    <cellStyle name="Comma 3 63" xfId="1453"/>
    <cellStyle name="Comma 3 64" xfId="1454"/>
    <cellStyle name="Comma 3 65" xfId="1455"/>
    <cellStyle name="Comma 3 66" xfId="1456"/>
    <cellStyle name="Comma 3 67" xfId="1457"/>
    <cellStyle name="Comma 3 68" xfId="1458"/>
    <cellStyle name="Comma 3 69" xfId="1459"/>
    <cellStyle name="Comma 3 7" xfId="1460"/>
    <cellStyle name="Comma 3 7 10" xfId="1461"/>
    <cellStyle name="Comma 3 7 11" xfId="1462"/>
    <cellStyle name="Comma 3 7 12" xfId="1463"/>
    <cellStyle name="Comma 3 7 13" xfId="1464"/>
    <cellStyle name="Comma 3 7 14" xfId="1465"/>
    <cellStyle name="Comma 3 7 15" xfId="1466"/>
    <cellStyle name="Comma 3 7 16" xfId="1467"/>
    <cellStyle name="Comma 3 7 17" xfId="1468"/>
    <cellStyle name="Comma 3 7 18" xfId="1469"/>
    <cellStyle name="Comma 3 7 19" xfId="1470"/>
    <cellStyle name="Comma 3 7 2" xfId="1471"/>
    <cellStyle name="Comma 3 7 2 10" xfId="1472"/>
    <cellStyle name="Comma 3 7 2 11" xfId="1473"/>
    <cellStyle name="Comma 3 7 2 12" xfId="1474"/>
    <cellStyle name="Comma 3 7 2 13" xfId="1475"/>
    <cellStyle name="Comma 3 7 2 14" xfId="1476"/>
    <cellStyle name="Comma 3 7 2 15" xfId="1477"/>
    <cellStyle name="Comma 3 7 2 16" xfId="1478"/>
    <cellStyle name="Comma 3 7 2 17" xfId="1479"/>
    <cellStyle name="Comma 3 7 2 18" xfId="1480"/>
    <cellStyle name="Comma 3 7 2 19" xfId="1481"/>
    <cellStyle name="Comma 3 7 2 2" xfId="1482"/>
    <cellStyle name="Comma 3 7 2 3" xfId="1483"/>
    <cellStyle name="Comma 3 7 2 4" xfId="1484"/>
    <cellStyle name="Comma 3 7 2 5" xfId="1485"/>
    <cellStyle name="Comma 3 7 2 6" xfId="1486"/>
    <cellStyle name="Comma 3 7 2 7" xfId="1487"/>
    <cellStyle name="Comma 3 7 2 8" xfId="1488"/>
    <cellStyle name="Comma 3 7 2 9" xfId="1489"/>
    <cellStyle name="Comma 3 7 3" xfId="1490"/>
    <cellStyle name="Comma 3 7 4" xfId="1491"/>
    <cellStyle name="Comma 3 7 5" xfId="1492"/>
    <cellStyle name="Comma 3 7 6" xfId="1493"/>
    <cellStyle name="Comma 3 7 7" xfId="1494"/>
    <cellStyle name="Comma 3 7 8" xfId="1495"/>
    <cellStyle name="Comma 3 7 9" xfId="1496"/>
    <cellStyle name="Comma 3 70" xfId="1497"/>
    <cellStyle name="Comma 3 71" xfId="1498"/>
    <cellStyle name="Comma 3 72" xfId="1499"/>
    <cellStyle name="Comma 3 73" xfId="1500"/>
    <cellStyle name="Comma 3 74" xfId="1501"/>
    <cellStyle name="Comma 3 75" xfId="1502"/>
    <cellStyle name="Comma 3 76" xfId="1503"/>
    <cellStyle name="Comma 3 77" xfId="1504"/>
    <cellStyle name="Comma 3 78" xfId="1505"/>
    <cellStyle name="Comma 3 79" xfId="1506"/>
    <cellStyle name="Comma 3 8" xfId="1507"/>
    <cellStyle name="Comma 3 80" xfId="1508"/>
    <cellStyle name="Comma 3 81" xfId="1509"/>
    <cellStyle name="Comma 3 82" xfId="1510"/>
    <cellStyle name="Comma 3 83" xfId="1511"/>
    <cellStyle name="Comma 3 84" xfId="1512"/>
    <cellStyle name="Comma 3 85" xfId="1513"/>
    <cellStyle name="Comma 3 86" xfId="1514"/>
    <cellStyle name="Comma 3 87" xfId="1515"/>
    <cellStyle name="Comma 3 88" xfId="1516"/>
    <cellStyle name="Comma 3 89" xfId="1517"/>
    <cellStyle name="Comma 3 9" xfId="1518"/>
    <cellStyle name="Comma 3 90" xfId="1519"/>
    <cellStyle name="Comma 3 91" xfId="1520"/>
    <cellStyle name="Comma 3 92" xfId="1521"/>
    <cellStyle name="Comma 3 93" xfId="1522"/>
    <cellStyle name="Comma 3 94" xfId="1523"/>
    <cellStyle name="Comma 3 95" xfId="1524"/>
    <cellStyle name="Comma 3 96" xfId="1525"/>
    <cellStyle name="Comma 3 97" xfId="1526"/>
    <cellStyle name="Comma 3 98" xfId="1527"/>
    <cellStyle name="Comma 3 99" xfId="1528"/>
    <cellStyle name="Comma 30" xfId="1529"/>
    <cellStyle name="Comma 30 2" xfId="1530"/>
    <cellStyle name="Comma 30 3" xfId="1531"/>
    <cellStyle name="Comma 30 4" xfId="1532"/>
    <cellStyle name="Comma 31" xfId="1533"/>
    <cellStyle name="Comma 32" xfId="1534"/>
    <cellStyle name="Comma 32 2" xfId="1535"/>
    <cellStyle name="Comma 32 3" xfId="1536"/>
    <cellStyle name="Comma 33 2" xfId="1537"/>
    <cellStyle name="Comma 34" xfId="1538"/>
    <cellStyle name="Comma 34 2" xfId="1539"/>
    <cellStyle name="Comma 35" xfId="1540"/>
    <cellStyle name="Comma 36" xfId="1541"/>
    <cellStyle name="Comma 37" xfId="1542"/>
    <cellStyle name="Comma 4" xfId="1543"/>
    <cellStyle name="Comma 4 10" xfId="1544"/>
    <cellStyle name="Comma 4 11" xfId="1545"/>
    <cellStyle name="Comma 4 12" xfId="1546"/>
    <cellStyle name="Comma 4 13" xfId="1547"/>
    <cellStyle name="Comma 4 14" xfId="1548"/>
    <cellStyle name="Comma 4 15" xfId="1549"/>
    <cellStyle name="Comma 4 16" xfId="1550"/>
    <cellStyle name="Comma 4 17" xfId="1551"/>
    <cellStyle name="Comma 4 18" xfId="1552"/>
    <cellStyle name="Comma 4 19" xfId="1553"/>
    <cellStyle name="Comma 4 2" xfId="1554"/>
    <cellStyle name="Comma 4 2 10" xfId="1555"/>
    <cellStyle name="Comma 4 2 11" xfId="1556"/>
    <cellStyle name="Comma 4 2 12" xfId="1557"/>
    <cellStyle name="Comma 4 2 13" xfId="1558"/>
    <cellStyle name="Comma 4 2 14" xfId="1559"/>
    <cellStyle name="Comma 4 2 15" xfId="1560"/>
    <cellStyle name="Comma 4 2 16" xfId="1561"/>
    <cellStyle name="Comma 4 2 17" xfId="1562"/>
    <cellStyle name="Comma 4 2 18" xfId="1563"/>
    <cellStyle name="Comma 4 2 19" xfId="1564"/>
    <cellStyle name="Comma 4 2 2" xfId="1565"/>
    <cellStyle name="Comma 4 2 2 10" xfId="1566"/>
    <cellStyle name="Comma 4 2 2 11" xfId="1567"/>
    <cellStyle name="Comma 4 2 2 12" xfId="1568"/>
    <cellStyle name="Comma 4 2 2 13" xfId="1569"/>
    <cellStyle name="Comma 4 2 2 14" xfId="1570"/>
    <cellStyle name="Comma 4 2 2 15" xfId="1571"/>
    <cellStyle name="Comma 4 2 2 16" xfId="1572"/>
    <cellStyle name="Comma 4 2 2 17" xfId="1573"/>
    <cellStyle name="Comma 4 2 2 18" xfId="1574"/>
    <cellStyle name="Comma 4 2 2 19" xfId="1575"/>
    <cellStyle name="Comma 4 2 2 2" xfId="1576"/>
    <cellStyle name="Comma 4 2 2 2 10" xfId="1577"/>
    <cellStyle name="Comma 4 2 2 2 11" xfId="1578"/>
    <cellStyle name="Comma 4 2 2 2 12" xfId="1579"/>
    <cellStyle name="Comma 4 2 2 2 13" xfId="1580"/>
    <cellStyle name="Comma 4 2 2 2 14" xfId="1581"/>
    <cellStyle name="Comma 4 2 2 2 15" xfId="1582"/>
    <cellStyle name="Comma 4 2 2 2 16" xfId="1583"/>
    <cellStyle name="Comma 4 2 2 2 17" xfId="1584"/>
    <cellStyle name="Comma 4 2 2 2 18" xfId="1585"/>
    <cellStyle name="Comma 4 2 2 2 19" xfId="1586"/>
    <cellStyle name="Comma 4 2 2 2 2" xfId="1587"/>
    <cellStyle name="Comma 4 2 2 2 2 10" xfId="1588"/>
    <cellStyle name="Comma 4 2 2 2 2 11" xfId="1589"/>
    <cellStyle name="Comma 4 2 2 2 2 12" xfId="1590"/>
    <cellStyle name="Comma 4 2 2 2 2 13" xfId="1591"/>
    <cellStyle name="Comma 4 2 2 2 2 14" xfId="1592"/>
    <cellStyle name="Comma 4 2 2 2 2 15" xfId="1593"/>
    <cellStyle name="Comma 4 2 2 2 2 16" xfId="1594"/>
    <cellStyle name="Comma 4 2 2 2 2 17" xfId="1595"/>
    <cellStyle name="Comma 4 2 2 2 2 18" xfId="1596"/>
    <cellStyle name="Comma 4 2 2 2 2 19" xfId="1597"/>
    <cellStyle name="Comma 4 2 2 2 2 2" xfId="1598"/>
    <cellStyle name="Comma 4 2 2 2 2 2 10" xfId="1599"/>
    <cellStyle name="Comma 4 2 2 2 2 2 11" xfId="1600"/>
    <cellStyle name="Comma 4 2 2 2 2 2 12" xfId="1601"/>
    <cellStyle name="Comma 4 2 2 2 2 2 13" xfId="1602"/>
    <cellStyle name="Comma 4 2 2 2 2 2 14" xfId="1603"/>
    <cellStyle name="Comma 4 2 2 2 2 2 15" xfId="1604"/>
    <cellStyle name="Comma 4 2 2 2 2 2 16" xfId="1605"/>
    <cellStyle name="Comma 4 2 2 2 2 2 17" xfId="1606"/>
    <cellStyle name="Comma 4 2 2 2 2 2 18" xfId="1607"/>
    <cellStyle name="Comma 4 2 2 2 2 2 19" xfId="1608"/>
    <cellStyle name="Comma 4 2 2 2 2 2 2" xfId="1609"/>
    <cellStyle name="Comma 4 2 2 2 2 2 2 10" xfId="1610"/>
    <cellStyle name="Comma 4 2 2 2 2 2 2 11" xfId="1611"/>
    <cellStyle name="Comma 4 2 2 2 2 2 2 12" xfId="1612"/>
    <cellStyle name="Comma 4 2 2 2 2 2 2 13" xfId="1613"/>
    <cellStyle name="Comma 4 2 2 2 2 2 2 14" xfId="1614"/>
    <cellStyle name="Comma 4 2 2 2 2 2 2 15" xfId="1615"/>
    <cellStyle name="Comma 4 2 2 2 2 2 2 16" xfId="1616"/>
    <cellStyle name="Comma 4 2 2 2 2 2 2 17" xfId="1617"/>
    <cellStyle name="Comma 4 2 2 2 2 2 2 18" xfId="1618"/>
    <cellStyle name="Comma 4 2 2 2 2 2 2 19" xfId="1619"/>
    <cellStyle name="Comma 4 2 2 2 2 2 2 2" xfId="1620"/>
    <cellStyle name="Comma 4 2 2 2 2 2 2 3" xfId="1621"/>
    <cellStyle name="Comma 4 2 2 2 2 2 2 4" xfId="1622"/>
    <cellStyle name="Comma 4 2 2 2 2 2 2 5" xfId="1623"/>
    <cellStyle name="Comma 4 2 2 2 2 2 2 6" xfId="1624"/>
    <cellStyle name="Comma 4 2 2 2 2 2 2 7" xfId="1625"/>
    <cellStyle name="Comma 4 2 2 2 2 2 2 8" xfId="1626"/>
    <cellStyle name="Comma 4 2 2 2 2 2 2 9" xfId="1627"/>
    <cellStyle name="Comma 4 2 2 2 2 2 3" xfId="1628"/>
    <cellStyle name="Comma 4 2 2 2 2 2 4" xfId="1629"/>
    <cellStyle name="Comma 4 2 2 2 2 2 5" xfId="1630"/>
    <cellStyle name="Comma 4 2 2 2 2 2 6" xfId="1631"/>
    <cellStyle name="Comma 4 2 2 2 2 2 7" xfId="1632"/>
    <cellStyle name="Comma 4 2 2 2 2 2 8" xfId="1633"/>
    <cellStyle name="Comma 4 2 2 2 2 2 9" xfId="1634"/>
    <cellStyle name="Comma 4 2 2 2 2 20" xfId="1635"/>
    <cellStyle name="Comma 4 2 2 2 2 21" xfId="1636"/>
    <cellStyle name="Comma 4 2 2 2 2 22" xfId="1637"/>
    <cellStyle name="Comma 4 2 2 2 2 23" xfId="1638"/>
    <cellStyle name="Comma 4 2 2 2 2 24" xfId="1639"/>
    <cellStyle name="Comma 4 2 2 2 2 3" xfId="1640"/>
    <cellStyle name="Comma 4 2 2 2 2 4" xfId="1641"/>
    <cellStyle name="Comma 4 2 2 2 2 5" xfId="1642"/>
    <cellStyle name="Comma 4 2 2 2 2 6" xfId="1643"/>
    <cellStyle name="Comma 4 2 2 2 2 7" xfId="1644"/>
    <cellStyle name="Comma 4 2 2 2 2 8" xfId="1645"/>
    <cellStyle name="Comma 4 2 2 2 2 9" xfId="1646"/>
    <cellStyle name="Comma 4 2 2 2 20" xfId="1647"/>
    <cellStyle name="Comma 4 2 2 2 21" xfId="1648"/>
    <cellStyle name="Comma 4 2 2 2 22" xfId="1649"/>
    <cellStyle name="Comma 4 2 2 2 23" xfId="1650"/>
    <cellStyle name="Comma 4 2 2 2 24" xfId="1651"/>
    <cellStyle name="Comma 4 2 2 2 3" xfId="1652"/>
    <cellStyle name="Comma 4 2 2 2 3 10" xfId="1653"/>
    <cellStyle name="Comma 4 2 2 2 3 11" xfId="1654"/>
    <cellStyle name="Comma 4 2 2 2 3 12" xfId="1655"/>
    <cellStyle name="Comma 4 2 2 2 3 13" xfId="1656"/>
    <cellStyle name="Comma 4 2 2 2 3 14" xfId="1657"/>
    <cellStyle name="Comma 4 2 2 2 3 15" xfId="1658"/>
    <cellStyle name="Comma 4 2 2 2 3 16" xfId="1659"/>
    <cellStyle name="Comma 4 2 2 2 3 17" xfId="1660"/>
    <cellStyle name="Comma 4 2 2 2 3 18" xfId="1661"/>
    <cellStyle name="Comma 4 2 2 2 3 19" xfId="1662"/>
    <cellStyle name="Comma 4 2 2 2 3 2" xfId="1663"/>
    <cellStyle name="Comma 4 2 2 2 3 2 10" xfId="1664"/>
    <cellStyle name="Comma 4 2 2 2 3 2 11" xfId="1665"/>
    <cellStyle name="Comma 4 2 2 2 3 2 12" xfId="1666"/>
    <cellStyle name="Comma 4 2 2 2 3 2 13" xfId="1667"/>
    <cellStyle name="Comma 4 2 2 2 3 2 14" xfId="1668"/>
    <cellStyle name="Comma 4 2 2 2 3 2 15" xfId="1669"/>
    <cellStyle name="Comma 4 2 2 2 3 2 16" xfId="1670"/>
    <cellStyle name="Comma 4 2 2 2 3 2 17" xfId="1671"/>
    <cellStyle name="Comma 4 2 2 2 3 2 18" xfId="1672"/>
    <cellStyle name="Comma 4 2 2 2 3 2 19" xfId="1673"/>
    <cellStyle name="Comma 4 2 2 2 3 2 2" xfId="1674"/>
    <cellStyle name="Comma 4 2 2 2 3 2 3" xfId="1675"/>
    <cellStyle name="Comma 4 2 2 2 3 2 4" xfId="1676"/>
    <cellStyle name="Comma 4 2 2 2 3 2 5" xfId="1677"/>
    <cellStyle name="Comma 4 2 2 2 3 2 6" xfId="1678"/>
    <cellStyle name="Comma 4 2 2 2 3 2 7" xfId="1679"/>
    <cellStyle name="Comma 4 2 2 2 3 2 8" xfId="1680"/>
    <cellStyle name="Comma 4 2 2 2 3 2 9" xfId="1681"/>
    <cellStyle name="Comma 4 2 2 2 3 3" xfId="1682"/>
    <cellStyle name="Comma 4 2 2 2 3 4" xfId="1683"/>
    <cellStyle name="Comma 4 2 2 2 3 5" xfId="1684"/>
    <cellStyle name="Comma 4 2 2 2 3 6" xfId="1685"/>
    <cellStyle name="Comma 4 2 2 2 3 7" xfId="1686"/>
    <cellStyle name="Comma 4 2 2 2 3 8" xfId="1687"/>
    <cellStyle name="Comma 4 2 2 2 3 9" xfId="1688"/>
    <cellStyle name="Comma 4 2 2 2 4" xfId="1689"/>
    <cellStyle name="Comma 4 2 2 2 4 10" xfId="1690"/>
    <cellStyle name="Comma 4 2 2 2 4 11" xfId="1691"/>
    <cellStyle name="Comma 4 2 2 2 4 12" xfId="1692"/>
    <cellStyle name="Comma 4 2 2 2 4 2" xfId="1693"/>
    <cellStyle name="Comma 4 2 2 2 4 3" xfId="1694"/>
    <cellStyle name="Comma 4 2 2 2 4 4" xfId="1695"/>
    <cellStyle name="Comma 4 2 2 2 4 5" xfId="1696"/>
    <cellStyle name="Comma 4 2 2 2 4 6" xfId="1697"/>
    <cellStyle name="Comma 4 2 2 2 4 7" xfId="1698"/>
    <cellStyle name="Comma 4 2 2 2 4 8" xfId="1699"/>
    <cellStyle name="Comma 4 2 2 2 4 9" xfId="1700"/>
    <cellStyle name="Comma 4 2 2 2 5" xfId="1701"/>
    <cellStyle name="Comma 4 2 2 2 5 10" xfId="1702"/>
    <cellStyle name="Comma 4 2 2 2 5 11" xfId="1703"/>
    <cellStyle name="Comma 4 2 2 2 5 12" xfId="1704"/>
    <cellStyle name="Comma 4 2 2 2 5 2" xfId="1705"/>
    <cellStyle name="Comma 4 2 2 2 5 3" xfId="1706"/>
    <cellStyle name="Comma 4 2 2 2 5 4" xfId="1707"/>
    <cellStyle name="Comma 4 2 2 2 5 5" xfId="1708"/>
    <cellStyle name="Comma 4 2 2 2 5 6" xfId="1709"/>
    <cellStyle name="Comma 4 2 2 2 5 7" xfId="1710"/>
    <cellStyle name="Comma 4 2 2 2 5 8" xfId="1711"/>
    <cellStyle name="Comma 4 2 2 2 5 9" xfId="1712"/>
    <cellStyle name="Comma 4 2 2 2 6" xfId="1713"/>
    <cellStyle name="Comma 4 2 2 2 6 10" xfId="1714"/>
    <cellStyle name="Comma 4 2 2 2 6 11" xfId="1715"/>
    <cellStyle name="Comma 4 2 2 2 6 12" xfId="1716"/>
    <cellStyle name="Comma 4 2 2 2 6 2" xfId="1717"/>
    <cellStyle name="Comma 4 2 2 2 6 3" xfId="1718"/>
    <cellStyle name="Comma 4 2 2 2 6 4" xfId="1719"/>
    <cellStyle name="Comma 4 2 2 2 6 5" xfId="1720"/>
    <cellStyle name="Comma 4 2 2 2 6 6" xfId="1721"/>
    <cellStyle name="Comma 4 2 2 2 6 7" xfId="1722"/>
    <cellStyle name="Comma 4 2 2 2 6 8" xfId="1723"/>
    <cellStyle name="Comma 4 2 2 2 6 9" xfId="1724"/>
    <cellStyle name="Comma 4 2 2 2 7" xfId="1725"/>
    <cellStyle name="Comma 4 2 2 2 8" xfId="1726"/>
    <cellStyle name="Comma 4 2 2 2 9" xfId="1727"/>
    <cellStyle name="Comma 4 2 2 20" xfId="1728"/>
    <cellStyle name="Comma 4 2 2 21" xfId="1729"/>
    <cellStyle name="Comma 4 2 2 22" xfId="1730"/>
    <cellStyle name="Comma 4 2 2 23" xfId="1731"/>
    <cellStyle name="Comma 4 2 2 24" xfId="1732"/>
    <cellStyle name="Comma 4 2 2 25" xfId="1733"/>
    <cellStyle name="Comma 4 2 2 3" xfId="1734"/>
    <cellStyle name="Comma 4 2 2 3 10" xfId="1735"/>
    <cellStyle name="Comma 4 2 2 3 11" xfId="1736"/>
    <cellStyle name="Comma 4 2 2 3 12" xfId="1737"/>
    <cellStyle name="Comma 4 2 2 3 13" xfId="1738"/>
    <cellStyle name="Comma 4 2 2 3 14" xfId="1739"/>
    <cellStyle name="Comma 4 2 2 3 15" xfId="1740"/>
    <cellStyle name="Comma 4 2 2 3 16" xfId="1741"/>
    <cellStyle name="Comma 4 2 2 3 17" xfId="1742"/>
    <cellStyle name="Comma 4 2 2 3 18" xfId="1743"/>
    <cellStyle name="Comma 4 2 2 3 19" xfId="1744"/>
    <cellStyle name="Comma 4 2 2 3 2" xfId="1745"/>
    <cellStyle name="Comma 4 2 2 3 2 10" xfId="1746"/>
    <cellStyle name="Comma 4 2 2 3 2 11" xfId="1747"/>
    <cellStyle name="Comma 4 2 2 3 2 12" xfId="1748"/>
    <cellStyle name="Comma 4 2 2 3 2 13" xfId="1749"/>
    <cellStyle name="Comma 4 2 2 3 2 14" xfId="1750"/>
    <cellStyle name="Comma 4 2 2 3 2 15" xfId="1751"/>
    <cellStyle name="Comma 4 2 2 3 2 16" xfId="1752"/>
    <cellStyle name="Comma 4 2 2 3 2 17" xfId="1753"/>
    <cellStyle name="Comma 4 2 2 3 2 18" xfId="1754"/>
    <cellStyle name="Comma 4 2 2 3 2 19" xfId="1755"/>
    <cellStyle name="Comma 4 2 2 3 2 2" xfId="1756"/>
    <cellStyle name="Comma 4 2 2 3 2 3" xfId="1757"/>
    <cellStyle name="Comma 4 2 2 3 2 4" xfId="1758"/>
    <cellStyle name="Comma 4 2 2 3 2 5" xfId="1759"/>
    <cellStyle name="Comma 4 2 2 3 2 6" xfId="1760"/>
    <cellStyle name="Comma 4 2 2 3 2 7" xfId="1761"/>
    <cellStyle name="Comma 4 2 2 3 2 8" xfId="1762"/>
    <cellStyle name="Comma 4 2 2 3 2 9" xfId="1763"/>
    <cellStyle name="Comma 4 2 2 3 3" xfId="1764"/>
    <cellStyle name="Comma 4 2 2 3 4" xfId="1765"/>
    <cellStyle name="Comma 4 2 2 3 5" xfId="1766"/>
    <cellStyle name="Comma 4 2 2 3 6" xfId="1767"/>
    <cellStyle name="Comma 4 2 2 3 7" xfId="1768"/>
    <cellStyle name="Comma 4 2 2 3 8" xfId="1769"/>
    <cellStyle name="Comma 4 2 2 3 9" xfId="1770"/>
    <cellStyle name="Comma 4 2 2 4" xfId="1771"/>
    <cellStyle name="Comma 4 2 2 5" xfId="1772"/>
    <cellStyle name="Comma 4 2 2 6" xfId="1773"/>
    <cellStyle name="Comma 4 2 2 7" xfId="1774"/>
    <cellStyle name="Comma 4 2 2 8" xfId="1775"/>
    <cellStyle name="Comma 4 2 2 9" xfId="1776"/>
    <cellStyle name="Comma 4 2 20" xfId="1777"/>
    <cellStyle name="Comma 4 2 21" xfId="1778"/>
    <cellStyle name="Comma 4 2 22" xfId="1779"/>
    <cellStyle name="Comma 4 2 23" xfId="1780"/>
    <cellStyle name="Comma 4 2 24" xfId="1781"/>
    <cellStyle name="Comma 4 2 25" xfId="1782"/>
    <cellStyle name="Comma 4 2 3" xfId="1783"/>
    <cellStyle name="Comma 4 2 3 10" xfId="1784"/>
    <cellStyle name="Comma 4 2 3 11" xfId="1785"/>
    <cellStyle name="Comma 4 2 3 12" xfId="1786"/>
    <cellStyle name="Comma 4 2 3 13" xfId="1787"/>
    <cellStyle name="Comma 4 2 3 14" xfId="1788"/>
    <cellStyle name="Comma 4 2 3 15" xfId="1789"/>
    <cellStyle name="Comma 4 2 3 16" xfId="1790"/>
    <cellStyle name="Comma 4 2 3 17" xfId="1791"/>
    <cellStyle name="Comma 4 2 3 18" xfId="1792"/>
    <cellStyle name="Comma 4 2 3 19" xfId="1793"/>
    <cellStyle name="Comma 4 2 3 2" xfId="1794"/>
    <cellStyle name="Comma 4 2 3 2 10" xfId="1795"/>
    <cellStyle name="Comma 4 2 3 2 11" xfId="1796"/>
    <cellStyle name="Comma 4 2 3 2 12" xfId="1797"/>
    <cellStyle name="Comma 4 2 3 2 13" xfId="1798"/>
    <cellStyle name="Comma 4 2 3 2 14" xfId="1799"/>
    <cellStyle name="Comma 4 2 3 2 15" xfId="1800"/>
    <cellStyle name="Comma 4 2 3 2 16" xfId="1801"/>
    <cellStyle name="Comma 4 2 3 2 17" xfId="1802"/>
    <cellStyle name="Comma 4 2 3 2 18" xfId="1803"/>
    <cellStyle name="Comma 4 2 3 2 19" xfId="1804"/>
    <cellStyle name="Comma 4 2 3 2 2" xfId="1805"/>
    <cellStyle name="Comma 4 2 3 2 2 10" xfId="1806"/>
    <cellStyle name="Comma 4 2 3 2 2 11" xfId="1807"/>
    <cellStyle name="Comma 4 2 3 2 2 12" xfId="1808"/>
    <cellStyle name="Comma 4 2 3 2 2 13" xfId="1809"/>
    <cellStyle name="Comma 4 2 3 2 2 14" xfId="1810"/>
    <cellStyle name="Comma 4 2 3 2 2 15" xfId="1811"/>
    <cellStyle name="Comma 4 2 3 2 2 16" xfId="1812"/>
    <cellStyle name="Comma 4 2 3 2 2 17" xfId="1813"/>
    <cellStyle name="Comma 4 2 3 2 2 18" xfId="1814"/>
    <cellStyle name="Comma 4 2 3 2 2 19" xfId="1815"/>
    <cellStyle name="Comma 4 2 3 2 2 2" xfId="1816"/>
    <cellStyle name="Comma 4 2 3 2 2 3" xfId="1817"/>
    <cellStyle name="Comma 4 2 3 2 2 4" xfId="1818"/>
    <cellStyle name="Comma 4 2 3 2 2 5" xfId="1819"/>
    <cellStyle name="Comma 4 2 3 2 2 6" xfId="1820"/>
    <cellStyle name="Comma 4 2 3 2 2 7" xfId="1821"/>
    <cellStyle name="Comma 4 2 3 2 2 8" xfId="1822"/>
    <cellStyle name="Comma 4 2 3 2 2 9" xfId="1823"/>
    <cellStyle name="Comma 4 2 3 2 3" xfId="1824"/>
    <cellStyle name="Comma 4 2 3 2 4" xfId="1825"/>
    <cellStyle name="Comma 4 2 3 2 5" xfId="1826"/>
    <cellStyle name="Comma 4 2 3 2 6" xfId="1827"/>
    <cellStyle name="Comma 4 2 3 2 7" xfId="1828"/>
    <cellStyle name="Comma 4 2 3 2 8" xfId="1829"/>
    <cellStyle name="Comma 4 2 3 2 9" xfId="1830"/>
    <cellStyle name="Comma 4 2 3 20" xfId="1831"/>
    <cellStyle name="Comma 4 2 3 21" xfId="1832"/>
    <cellStyle name="Comma 4 2 3 22" xfId="1833"/>
    <cellStyle name="Comma 4 2 3 23" xfId="1834"/>
    <cellStyle name="Comma 4 2 3 24" xfId="1835"/>
    <cellStyle name="Comma 4 2 3 3" xfId="1836"/>
    <cellStyle name="Comma 4 2 3 4" xfId="1837"/>
    <cellStyle name="Comma 4 2 3 5" xfId="1838"/>
    <cellStyle name="Comma 4 2 3 6" xfId="1839"/>
    <cellStyle name="Comma 4 2 3 7" xfId="1840"/>
    <cellStyle name="Comma 4 2 3 8" xfId="1841"/>
    <cellStyle name="Comma 4 2 3 9" xfId="1842"/>
    <cellStyle name="Comma 4 2 4" xfId="1843"/>
    <cellStyle name="Comma 4 2 4 10" xfId="1844"/>
    <cellStyle name="Comma 4 2 4 11" xfId="1845"/>
    <cellStyle name="Comma 4 2 4 12" xfId="1846"/>
    <cellStyle name="Comma 4 2 4 13" xfId="1847"/>
    <cellStyle name="Comma 4 2 4 14" xfId="1848"/>
    <cellStyle name="Comma 4 2 4 15" xfId="1849"/>
    <cellStyle name="Comma 4 2 4 16" xfId="1850"/>
    <cellStyle name="Comma 4 2 4 17" xfId="1851"/>
    <cellStyle name="Comma 4 2 4 18" xfId="1852"/>
    <cellStyle name="Comma 4 2 4 19" xfId="1853"/>
    <cellStyle name="Comma 4 2 4 2" xfId="1854"/>
    <cellStyle name="Comma 4 2 4 2 10" xfId="1855"/>
    <cellStyle name="Comma 4 2 4 2 11" xfId="1856"/>
    <cellStyle name="Comma 4 2 4 2 12" xfId="1857"/>
    <cellStyle name="Comma 4 2 4 2 13" xfId="1858"/>
    <cellStyle name="Comma 4 2 4 2 14" xfId="1859"/>
    <cellStyle name="Comma 4 2 4 2 15" xfId="1860"/>
    <cellStyle name="Comma 4 2 4 2 16" xfId="1861"/>
    <cellStyle name="Comma 4 2 4 2 17" xfId="1862"/>
    <cellStyle name="Comma 4 2 4 2 18" xfId="1863"/>
    <cellStyle name="Comma 4 2 4 2 19" xfId="1864"/>
    <cellStyle name="Comma 4 2 4 2 2" xfId="1865"/>
    <cellStyle name="Comma 4 2 4 2 3" xfId="1866"/>
    <cellStyle name="Comma 4 2 4 2 4" xfId="1867"/>
    <cellStyle name="Comma 4 2 4 2 5" xfId="1868"/>
    <cellStyle name="Comma 4 2 4 2 6" xfId="1869"/>
    <cellStyle name="Comma 4 2 4 2 7" xfId="1870"/>
    <cellStyle name="Comma 4 2 4 2 8" xfId="1871"/>
    <cellStyle name="Comma 4 2 4 2 9" xfId="1872"/>
    <cellStyle name="Comma 4 2 4 3" xfId="1873"/>
    <cellStyle name="Comma 4 2 4 4" xfId="1874"/>
    <cellStyle name="Comma 4 2 4 5" xfId="1875"/>
    <cellStyle name="Comma 4 2 4 6" xfId="1876"/>
    <cellStyle name="Comma 4 2 4 7" xfId="1877"/>
    <cellStyle name="Comma 4 2 4 8" xfId="1878"/>
    <cellStyle name="Comma 4 2 4 9" xfId="1879"/>
    <cellStyle name="Comma 4 2 5" xfId="1880"/>
    <cellStyle name="Comma 4 2 5 10" xfId="1881"/>
    <cellStyle name="Comma 4 2 5 11" xfId="1882"/>
    <cellStyle name="Comma 4 2 5 12" xfId="1883"/>
    <cellStyle name="Comma 4 2 5 2" xfId="1884"/>
    <cellStyle name="Comma 4 2 5 3" xfId="1885"/>
    <cellStyle name="Comma 4 2 5 4" xfId="1886"/>
    <cellStyle name="Comma 4 2 5 5" xfId="1887"/>
    <cellStyle name="Comma 4 2 5 6" xfId="1888"/>
    <cellStyle name="Comma 4 2 5 7" xfId="1889"/>
    <cellStyle name="Comma 4 2 5 8" xfId="1890"/>
    <cellStyle name="Comma 4 2 5 9" xfId="1891"/>
    <cellStyle name="Comma 4 2 6" xfId="1892"/>
    <cellStyle name="Comma 4 2 6 10" xfId="1893"/>
    <cellStyle name="Comma 4 2 6 11" xfId="1894"/>
    <cellStyle name="Comma 4 2 6 12" xfId="1895"/>
    <cellStyle name="Comma 4 2 6 2" xfId="1896"/>
    <cellStyle name="Comma 4 2 6 3" xfId="1897"/>
    <cellStyle name="Comma 4 2 6 4" xfId="1898"/>
    <cellStyle name="Comma 4 2 6 5" xfId="1899"/>
    <cellStyle name="Comma 4 2 6 6" xfId="1900"/>
    <cellStyle name="Comma 4 2 6 7" xfId="1901"/>
    <cellStyle name="Comma 4 2 6 8" xfId="1902"/>
    <cellStyle name="Comma 4 2 6 9" xfId="1903"/>
    <cellStyle name="Comma 4 2 7" xfId="1904"/>
    <cellStyle name="Comma 4 2 7 10" xfId="1905"/>
    <cellStyle name="Comma 4 2 7 11" xfId="1906"/>
    <cellStyle name="Comma 4 2 7 12" xfId="1907"/>
    <cellStyle name="Comma 4 2 7 2" xfId="1908"/>
    <cellStyle name="Comma 4 2 7 3" xfId="1909"/>
    <cellStyle name="Comma 4 2 7 4" xfId="1910"/>
    <cellStyle name="Comma 4 2 7 5" xfId="1911"/>
    <cellStyle name="Comma 4 2 7 6" xfId="1912"/>
    <cellStyle name="Comma 4 2 7 7" xfId="1913"/>
    <cellStyle name="Comma 4 2 7 8" xfId="1914"/>
    <cellStyle name="Comma 4 2 7 9" xfId="1915"/>
    <cellStyle name="Comma 4 2 8" xfId="1916"/>
    <cellStyle name="Comma 4 2 9" xfId="1917"/>
    <cellStyle name="Comma 4 20" xfId="1918"/>
    <cellStyle name="Comma 4 21" xfId="1919"/>
    <cellStyle name="Comma 4 22" xfId="1920"/>
    <cellStyle name="Comma 4 23" xfId="1921"/>
    <cellStyle name="Comma 4 24" xfId="1922"/>
    <cellStyle name="Comma 4 25" xfId="1923"/>
    <cellStyle name="Comma 4 26" xfId="1924"/>
    <cellStyle name="Comma 4 27" xfId="1925"/>
    <cellStyle name="Comma 4 28" xfId="1926"/>
    <cellStyle name="Comma 4 29" xfId="1927"/>
    <cellStyle name="Comma 4 3" xfId="1928"/>
    <cellStyle name="Comma 4 30" xfId="3"/>
    <cellStyle name="Comma 4 4" xfId="1929"/>
    <cellStyle name="Comma 4 5" xfId="1930"/>
    <cellStyle name="Comma 4 6" xfId="1931"/>
    <cellStyle name="Comma 4 6 10" xfId="1932"/>
    <cellStyle name="Comma 4 6 11" xfId="1933"/>
    <cellStyle name="Comma 4 6 12" xfId="1934"/>
    <cellStyle name="Comma 4 6 13" xfId="1935"/>
    <cellStyle name="Comma 4 6 14" xfId="1936"/>
    <cellStyle name="Comma 4 6 15" xfId="1937"/>
    <cellStyle name="Comma 4 6 16" xfId="1938"/>
    <cellStyle name="Comma 4 6 17" xfId="1939"/>
    <cellStyle name="Comma 4 6 18" xfId="1940"/>
    <cellStyle name="Comma 4 6 19" xfId="1941"/>
    <cellStyle name="Comma 4 6 2" xfId="1942"/>
    <cellStyle name="Comma 4 6 2 10" xfId="1943"/>
    <cellStyle name="Comma 4 6 2 11" xfId="1944"/>
    <cellStyle name="Comma 4 6 2 12" xfId="1945"/>
    <cellStyle name="Comma 4 6 2 13" xfId="1946"/>
    <cellStyle name="Comma 4 6 2 14" xfId="1947"/>
    <cellStyle name="Comma 4 6 2 15" xfId="1948"/>
    <cellStyle name="Comma 4 6 2 16" xfId="1949"/>
    <cellStyle name="Comma 4 6 2 17" xfId="1950"/>
    <cellStyle name="Comma 4 6 2 18" xfId="1951"/>
    <cellStyle name="Comma 4 6 2 19" xfId="1952"/>
    <cellStyle name="Comma 4 6 2 2" xfId="1953"/>
    <cellStyle name="Comma 4 6 2 2 10" xfId="1954"/>
    <cellStyle name="Comma 4 6 2 2 11" xfId="1955"/>
    <cellStyle name="Comma 4 6 2 2 12" xfId="1956"/>
    <cellStyle name="Comma 4 6 2 2 13" xfId="1957"/>
    <cellStyle name="Comma 4 6 2 2 14" xfId="1958"/>
    <cellStyle name="Comma 4 6 2 2 15" xfId="1959"/>
    <cellStyle name="Comma 4 6 2 2 16" xfId="1960"/>
    <cellStyle name="Comma 4 6 2 2 17" xfId="1961"/>
    <cellStyle name="Comma 4 6 2 2 18" xfId="1962"/>
    <cellStyle name="Comma 4 6 2 2 19" xfId="1963"/>
    <cellStyle name="Comma 4 6 2 2 2" xfId="1964"/>
    <cellStyle name="Comma 4 6 2 2 2 10" xfId="1965"/>
    <cellStyle name="Comma 4 6 2 2 2 11" xfId="1966"/>
    <cellStyle name="Comma 4 6 2 2 2 12" xfId="1967"/>
    <cellStyle name="Comma 4 6 2 2 2 13" xfId="1968"/>
    <cellStyle name="Comma 4 6 2 2 2 14" xfId="1969"/>
    <cellStyle name="Comma 4 6 2 2 2 15" xfId="1970"/>
    <cellStyle name="Comma 4 6 2 2 2 16" xfId="1971"/>
    <cellStyle name="Comma 4 6 2 2 2 17" xfId="1972"/>
    <cellStyle name="Comma 4 6 2 2 2 18" xfId="1973"/>
    <cellStyle name="Comma 4 6 2 2 2 19" xfId="1974"/>
    <cellStyle name="Comma 4 6 2 2 2 2" xfId="1975"/>
    <cellStyle name="Comma 4 6 2 2 2 3" xfId="1976"/>
    <cellStyle name="Comma 4 6 2 2 2 4" xfId="1977"/>
    <cellStyle name="Comma 4 6 2 2 2 5" xfId="1978"/>
    <cellStyle name="Comma 4 6 2 2 2 6" xfId="1979"/>
    <cellStyle name="Comma 4 6 2 2 2 7" xfId="1980"/>
    <cellStyle name="Comma 4 6 2 2 2 8" xfId="1981"/>
    <cellStyle name="Comma 4 6 2 2 2 9" xfId="1982"/>
    <cellStyle name="Comma 4 6 2 2 3" xfId="1983"/>
    <cellStyle name="Comma 4 6 2 2 4" xfId="1984"/>
    <cellStyle name="Comma 4 6 2 2 5" xfId="1985"/>
    <cellStyle name="Comma 4 6 2 2 6" xfId="1986"/>
    <cellStyle name="Comma 4 6 2 2 7" xfId="1987"/>
    <cellStyle name="Comma 4 6 2 2 8" xfId="1988"/>
    <cellStyle name="Comma 4 6 2 2 9" xfId="1989"/>
    <cellStyle name="Comma 4 6 2 20" xfId="1990"/>
    <cellStyle name="Comma 4 6 2 21" xfId="1991"/>
    <cellStyle name="Comma 4 6 2 22" xfId="1992"/>
    <cellStyle name="Comma 4 6 2 23" xfId="1993"/>
    <cellStyle name="Comma 4 6 2 24" xfId="1994"/>
    <cellStyle name="Comma 4 6 2 3" xfId="1995"/>
    <cellStyle name="Comma 4 6 2 4" xfId="1996"/>
    <cellStyle name="Comma 4 6 2 5" xfId="1997"/>
    <cellStyle name="Comma 4 6 2 6" xfId="1998"/>
    <cellStyle name="Comma 4 6 2 7" xfId="1999"/>
    <cellStyle name="Comma 4 6 2 8" xfId="2000"/>
    <cellStyle name="Comma 4 6 2 9" xfId="2001"/>
    <cellStyle name="Comma 4 6 20" xfId="2002"/>
    <cellStyle name="Comma 4 6 21" xfId="2003"/>
    <cellStyle name="Comma 4 6 22" xfId="2004"/>
    <cellStyle name="Comma 4 6 23" xfId="2005"/>
    <cellStyle name="Comma 4 6 24" xfId="2006"/>
    <cellStyle name="Comma 4 6 3" xfId="2007"/>
    <cellStyle name="Comma 4 6 3 10" xfId="2008"/>
    <cellStyle name="Comma 4 6 3 11" xfId="2009"/>
    <cellStyle name="Comma 4 6 3 12" xfId="2010"/>
    <cellStyle name="Comma 4 6 3 13" xfId="2011"/>
    <cellStyle name="Comma 4 6 3 14" xfId="2012"/>
    <cellStyle name="Comma 4 6 3 15" xfId="2013"/>
    <cellStyle name="Comma 4 6 3 16" xfId="2014"/>
    <cellStyle name="Comma 4 6 3 17" xfId="2015"/>
    <cellStyle name="Comma 4 6 3 18" xfId="2016"/>
    <cellStyle name="Comma 4 6 3 19" xfId="2017"/>
    <cellStyle name="Comma 4 6 3 2" xfId="2018"/>
    <cellStyle name="Comma 4 6 3 2 10" xfId="2019"/>
    <cellStyle name="Comma 4 6 3 2 11" xfId="2020"/>
    <cellStyle name="Comma 4 6 3 2 12" xfId="2021"/>
    <cellStyle name="Comma 4 6 3 2 13" xfId="2022"/>
    <cellStyle name="Comma 4 6 3 2 14" xfId="2023"/>
    <cellStyle name="Comma 4 6 3 2 15" xfId="2024"/>
    <cellStyle name="Comma 4 6 3 2 16" xfId="2025"/>
    <cellStyle name="Comma 4 6 3 2 17" xfId="2026"/>
    <cellStyle name="Comma 4 6 3 2 18" xfId="2027"/>
    <cellStyle name="Comma 4 6 3 2 19" xfId="2028"/>
    <cellStyle name="Comma 4 6 3 2 2" xfId="2029"/>
    <cellStyle name="Comma 4 6 3 2 3" xfId="2030"/>
    <cellStyle name="Comma 4 6 3 2 4" xfId="2031"/>
    <cellStyle name="Comma 4 6 3 2 5" xfId="2032"/>
    <cellStyle name="Comma 4 6 3 2 6" xfId="2033"/>
    <cellStyle name="Comma 4 6 3 2 7" xfId="2034"/>
    <cellStyle name="Comma 4 6 3 2 8" xfId="2035"/>
    <cellStyle name="Comma 4 6 3 2 9" xfId="2036"/>
    <cellStyle name="Comma 4 6 3 3" xfId="2037"/>
    <cellStyle name="Comma 4 6 3 4" xfId="2038"/>
    <cellStyle name="Comma 4 6 3 5" xfId="2039"/>
    <cellStyle name="Comma 4 6 3 6" xfId="2040"/>
    <cellStyle name="Comma 4 6 3 7" xfId="2041"/>
    <cellStyle name="Comma 4 6 3 8" xfId="2042"/>
    <cellStyle name="Comma 4 6 3 9" xfId="2043"/>
    <cellStyle name="Comma 4 6 4" xfId="2044"/>
    <cellStyle name="Comma 4 6 4 10" xfId="2045"/>
    <cellStyle name="Comma 4 6 4 11" xfId="2046"/>
    <cellStyle name="Comma 4 6 4 12" xfId="2047"/>
    <cellStyle name="Comma 4 6 4 2" xfId="2048"/>
    <cellStyle name="Comma 4 6 4 3" xfId="2049"/>
    <cellStyle name="Comma 4 6 4 4" xfId="2050"/>
    <cellStyle name="Comma 4 6 4 5" xfId="2051"/>
    <cellStyle name="Comma 4 6 4 6" xfId="2052"/>
    <cellStyle name="Comma 4 6 4 7" xfId="2053"/>
    <cellStyle name="Comma 4 6 4 8" xfId="2054"/>
    <cellStyle name="Comma 4 6 4 9" xfId="2055"/>
    <cellStyle name="Comma 4 6 5" xfId="2056"/>
    <cellStyle name="Comma 4 6 5 10" xfId="2057"/>
    <cellStyle name="Comma 4 6 5 11" xfId="2058"/>
    <cellStyle name="Comma 4 6 5 12" xfId="2059"/>
    <cellStyle name="Comma 4 6 5 2" xfId="2060"/>
    <cellStyle name="Comma 4 6 5 3" xfId="2061"/>
    <cellStyle name="Comma 4 6 5 4" xfId="2062"/>
    <cellStyle name="Comma 4 6 5 5" xfId="2063"/>
    <cellStyle name="Comma 4 6 5 6" xfId="2064"/>
    <cellStyle name="Comma 4 6 5 7" xfId="2065"/>
    <cellStyle name="Comma 4 6 5 8" xfId="2066"/>
    <cellStyle name="Comma 4 6 5 9" xfId="2067"/>
    <cellStyle name="Comma 4 6 6" xfId="2068"/>
    <cellStyle name="Comma 4 6 6 10" xfId="2069"/>
    <cellStyle name="Comma 4 6 6 11" xfId="2070"/>
    <cellStyle name="Comma 4 6 6 12" xfId="2071"/>
    <cellStyle name="Comma 4 6 6 2" xfId="2072"/>
    <cellStyle name="Comma 4 6 6 3" xfId="2073"/>
    <cellStyle name="Comma 4 6 6 4" xfId="2074"/>
    <cellStyle name="Comma 4 6 6 5" xfId="2075"/>
    <cellStyle name="Comma 4 6 6 6" xfId="2076"/>
    <cellStyle name="Comma 4 6 6 7" xfId="2077"/>
    <cellStyle name="Comma 4 6 6 8" xfId="2078"/>
    <cellStyle name="Comma 4 6 6 9" xfId="2079"/>
    <cellStyle name="Comma 4 6 7" xfId="2080"/>
    <cellStyle name="Comma 4 6 8" xfId="2081"/>
    <cellStyle name="Comma 4 6 9" xfId="2082"/>
    <cellStyle name="Comma 4 7" xfId="2083"/>
    <cellStyle name="Comma 4 7 10" xfId="2084"/>
    <cellStyle name="Comma 4 7 11" xfId="2085"/>
    <cellStyle name="Comma 4 7 12" xfId="2086"/>
    <cellStyle name="Comma 4 7 13" xfId="2087"/>
    <cellStyle name="Comma 4 7 14" xfId="2088"/>
    <cellStyle name="Comma 4 7 15" xfId="2089"/>
    <cellStyle name="Comma 4 7 16" xfId="2090"/>
    <cellStyle name="Comma 4 7 17" xfId="2091"/>
    <cellStyle name="Comma 4 7 18" xfId="2092"/>
    <cellStyle name="Comma 4 7 19" xfId="2093"/>
    <cellStyle name="Comma 4 7 2" xfId="2094"/>
    <cellStyle name="Comma 4 7 2 10" xfId="2095"/>
    <cellStyle name="Comma 4 7 2 11" xfId="2096"/>
    <cellStyle name="Comma 4 7 2 12" xfId="2097"/>
    <cellStyle name="Comma 4 7 2 13" xfId="2098"/>
    <cellStyle name="Comma 4 7 2 14" xfId="2099"/>
    <cellStyle name="Comma 4 7 2 15" xfId="2100"/>
    <cellStyle name="Comma 4 7 2 16" xfId="2101"/>
    <cellStyle name="Comma 4 7 2 17" xfId="2102"/>
    <cellStyle name="Comma 4 7 2 18" xfId="2103"/>
    <cellStyle name="Comma 4 7 2 19" xfId="2104"/>
    <cellStyle name="Comma 4 7 2 2" xfId="2105"/>
    <cellStyle name="Comma 4 7 2 3" xfId="2106"/>
    <cellStyle name="Comma 4 7 2 4" xfId="2107"/>
    <cellStyle name="Comma 4 7 2 5" xfId="2108"/>
    <cellStyle name="Comma 4 7 2 6" xfId="2109"/>
    <cellStyle name="Comma 4 7 2 7" xfId="2110"/>
    <cellStyle name="Comma 4 7 2 8" xfId="2111"/>
    <cellStyle name="Comma 4 7 2 9" xfId="2112"/>
    <cellStyle name="Comma 4 7 3" xfId="2113"/>
    <cellStyle name="Comma 4 7 4" xfId="2114"/>
    <cellStyle name="Comma 4 7 5" xfId="2115"/>
    <cellStyle name="Comma 4 7 6" xfId="2116"/>
    <cellStyle name="Comma 4 7 7" xfId="2117"/>
    <cellStyle name="Comma 4 7 8" xfId="2118"/>
    <cellStyle name="Comma 4 7 9" xfId="2119"/>
    <cellStyle name="Comma 4 8" xfId="2120"/>
    <cellStyle name="Comma 4 9" xfId="2121"/>
    <cellStyle name="Comma 5" xfId="2122"/>
    <cellStyle name="Comma 5 10" xfId="2123"/>
    <cellStyle name="Comma 5 11" xfId="2124"/>
    <cellStyle name="Comma 5 11 2" xfId="2125"/>
    <cellStyle name="Comma 5 12" xfId="2126"/>
    <cellStyle name="Comma 5 13" xfId="2127"/>
    <cellStyle name="Comma 5 14" xfId="2128"/>
    <cellStyle name="Comma 5 2" xfId="2129"/>
    <cellStyle name="Comma 5 3" xfId="2130"/>
    <cellStyle name="Comma 5 4" xfId="2131"/>
    <cellStyle name="Comma 5 5" xfId="2132"/>
    <cellStyle name="Comma 5 6" xfId="2133"/>
    <cellStyle name="Comma 5 7" xfId="2134"/>
    <cellStyle name="Comma 5 8" xfId="2135"/>
    <cellStyle name="Comma 5 9" xfId="2136"/>
    <cellStyle name="Comma 6" xfId="2137"/>
    <cellStyle name="Comma 6 10" xfId="2138"/>
    <cellStyle name="Comma 6 11" xfId="2139"/>
    <cellStyle name="Comma 6 2" xfId="2140"/>
    <cellStyle name="Comma 6 2 10" xfId="2141"/>
    <cellStyle name="Comma 6 2 11" xfId="2142"/>
    <cellStyle name="Comma 6 2 12" xfId="2143"/>
    <cellStyle name="Comma 6 2 13" xfId="2144"/>
    <cellStyle name="Comma 6 2 14" xfId="2145"/>
    <cellStyle name="Comma 6 2 15" xfId="2146"/>
    <cellStyle name="Comma 6 2 16" xfId="2147"/>
    <cellStyle name="Comma 6 2 17" xfId="2148"/>
    <cellStyle name="Comma 6 2 18" xfId="2149"/>
    <cellStyle name="Comma 6 2 19" xfId="2150"/>
    <cellStyle name="Comma 6 2 2" xfId="2151"/>
    <cellStyle name="Comma 6 2 2 2" xfId="2152"/>
    <cellStyle name="Comma 6 2 2 2 10" xfId="2153"/>
    <cellStyle name="Comma 6 2 2 2 11" xfId="2154"/>
    <cellStyle name="Comma 6 2 2 2 12" xfId="2155"/>
    <cellStyle name="Comma 6 2 2 2 13" xfId="2156"/>
    <cellStyle name="Comma 6 2 2 2 14" xfId="2157"/>
    <cellStyle name="Comma 6 2 2 2 15" xfId="2158"/>
    <cellStyle name="Comma 6 2 2 2 16" xfId="2159"/>
    <cellStyle name="Comma 6 2 2 2 17" xfId="2160"/>
    <cellStyle name="Comma 6 2 2 2 18" xfId="2161"/>
    <cellStyle name="Comma 6 2 2 2 19" xfId="2162"/>
    <cellStyle name="Comma 6 2 2 2 2" xfId="2163"/>
    <cellStyle name="Comma 6 2 2 2 2 2" xfId="2164"/>
    <cellStyle name="Comma 6 2 2 2 2 3" xfId="2165"/>
    <cellStyle name="Comma 6 2 2 2 2 3 10" xfId="2166"/>
    <cellStyle name="Comma 6 2 2 2 2 3 11" xfId="2167"/>
    <cellStyle name="Comma 6 2 2 2 2 3 12" xfId="2168"/>
    <cellStyle name="Comma 6 2 2 2 2 3 2" xfId="2169"/>
    <cellStyle name="Comma 6 2 2 2 2 3 3" xfId="2170"/>
    <cellStyle name="Comma 6 2 2 2 2 3 4" xfId="2171"/>
    <cellStyle name="Comma 6 2 2 2 2 3 5" xfId="2172"/>
    <cellStyle name="Comma 6 2 2 2 2 3 6" xfId="2173"/>
    <cellStyle name="Comma 6 2 2 2 2 3 7" xfId="2174"/>
    <cellStyle name="Comma 6 2 2 2 2 3 8" xfId="2175"/>
    <cellStyle name="Comma 6 2 2 2 2 3 9" xfId="2176"/>
    <cellStyle name="Comma 6 2 2 2 2 4" xfId="2177"/>
    <cellStyle name="Comma 6 2 2 2 2 4 2" xfId="2178"/>
    <cellStyle name="Comma 6 2 2 2 2 4 3" xfId="2179"/>
    <cellStyle name="Comma 6 2 2 2 2 4 4" xfId="2180"/>
    <cellStyle name="Comma 6 2 2 2 2 4 5" xfId="2181"/>
    <cellStyle name="Comma 6 2 2 2 2 4 6" xfId="2182"/>
    <cellStyle name="Comma 6 2 2 2 20" xfId="2183"/>
    <cellStyle name="Comma 6 2 2 2 21" xfId="2184"/>
    <cellStyle name="Comma 6 2 2 2 22" xfId="2185"/>
    <cellStyle name="Comma 6 2 2 2 23" xfId="2186"/>
    <cellStyle name="Comma 6 2 2 2 24" xfId="2187"/>
    <cellStyle name="Comma 6 2 2 2 25" xfId="2188"/>
    <cellStyle name="Comma 6 2 2 2 26" xfId="2189"/>
    <cellStyle name="Comma 6 2 2 2 27" xfId="2190"/>
    <cellStyle name="Comma 6 2 2 2 28" xfId="2191"/>
    <cellStyle name="Comma 6 2 2 2 29" xfId="2192"/>
    <cellStyle name="Comma 6 2 2 2 3" xfId="2193"/>
    <cellStyle name="Comma 6 2 2 2 4" xfId="2194"/>
    <cellStyle name="Comma 6 2 2 2 5" xfId="2195"/>
    <cellStyle name="Comma 6 2 2 2 6" xfId="2196"/>
    <cellStyle name="Comma 6 2 2 2 7" xfId="2197"/>
    <cellStyle name="Comma 6 2 2 2 8" xfId="2198"/>
    <cellStyle name="Comma 6 2 2 2 9" xfId="2199"/>
    <cellStyle name="Comma 6 2 2 3" xfId="2200"/>
    <cellStyle name="Comma 6 2 2 3 10" xfId="2201"/>
    <cellStyle name="Comma 6 2 2 3 11" xfId="2202"/>
    <cellStyle name="Comma 6 2 2 3 12" xfId="2203"/>
    <cellStyle name="Comma 6 2 2 3 13" xfId="2204"/>
    <cellStyle name="Comma 6 2 2 3 14" xfId="2205"/>
    <cellStyle name="Comma 6 2 2 3 15" xfId="2206"/>
    <cellStyle name="Comma 6 2 2 3 16" xfId="2207"/>
    <cellStyle name="Comma 6 2 2 3 17" xfId="2208"/>
    <cellStyle name="Comma 6 2 2 3 18" xfId="2209"/>
    <cellStyle name="Comma 6 2 2 3 19" xfId="2210"/>
    <cellStyle name="Comma 6 2 2 3 2" xfId="2211"/>
    <cellStyle name="Comma 6 2 2 3 2 2" xfId="2212"/>
    <cellStyle name="Comma 6 2 2 3 2 2 10" xfId="2213"/>
    <cellStyle name="Comma 6 2 2 3 2 2 11" xfId="2214"/>
    <cellStyle name="Comma 6 2 2 3 2 2 12" xfId="2215"/>
    <cellStyle name="Comma 6 2 2 3 2 2 2" xfId="2216"/>
    <cellStyle name="Comma 6 2 2 3 2 2 3" xfId="2217"/>
    <cellStyle name="Comma 6 2 2 3 2 2 4" xfId="2218"/>
    <cellStyle name="Comma 6 2 2 3 2 2 5" xfId="2219"/>
    <cellStyle name="Comma 6 2 2 3 2 2 6" xfId="2220"/>
    <cellStyle name="Comma 6 2 2 3 2 2 7" xfId="2221"/>
    <cellStyle name="Comma 6 2 2 3 2 2 8" xfId="2222"/>
    <cellStyle name="Comma 6 2 2 3 2 2 9" xfId="2223"/>
    <cellStyle name="Comma 6 2 2 3 2 3" xfId="2224"/>
    <cellStyle name="Comma 6 2 2 3 2 3 2" xfId="2225"/>
    <cellStyle name="Comma 6 2 2 3 2 3 3" xfId="2226"/>
    <cellStyle name="Comma 6 2 2 3 2 3 4" xfId="2227"/>
    <cellStyle name="Comma 6 2 2 3 2 3 5" xfId="2228"/>
    <cellStyle name="Comma 6 2 2 3 2 3 6" xfId="2229"/>
    <cellStyle name="Comma 6 2 2 3 20" xfId="2230"/>
    <cellStyle name="Comma 6 2 2 3 21" xfId="2231"/>
    <cellStyle name="Comma 6 2 2 3 22" xfId="2232"/>
    <cellStyle name="Comma 6 2 2 3 23" xfId="2233"/>
    <cellStyle name="Comma 6 2 2 3 24" xfId="2234"/>
    <cellStyle name="Comma 6 2 2 3 3" xfId="2235"/>
    <cellStyle name="Comma 6 2 2 3 4" xfId="2236"/>
    <cellStyle name="Comma 6 2 2 3 5" xfId="2237"/>
    <cellStyle name="Comma 6 2 2 3 6" xfId="2238"/>
    <cellStyle name="Comma 6 2 2 3 7" xfId="2239"/>
    <cellStyle name="Comma 6 2 2 3 8" xfId="2240"/>
    <cellStyle name="Comma 6 2 2 3 9" xfId="2241"/>
    <cellStyle name="Comma 6 2 2 4" xfId="2242"/>
    <cellStyle name="Comma 6 2 2 4 10" xfId="2243"/>
    <cellStyle name="Comma 6 2 2 4 10 2" xfId="2244"/>
    <cellStyle name="Comma 6 2 2 4 10 3" xfId="2245"/>
    <cellStyle name="Comma 6 2 2 4 10 4" xfId="2246"/>
    <cellStyle name="Comma 6 2 2 4 10 5" xfId="2247"/>
    <cellStyle name="Comma 6 2 2 4 10 6" xfId="2248"/>
    <cellStyle name="Comma 6 2 2 4 11" xfId="2249"/>
    <cellStyle name="Comma 6 2 2 4 12" xfId="2250"/>
    <cellStyle name="Comma 6 2 2 4 13" xfId="2251"/>
    <cellStyle name="Comma 6 2 2 4 14" xfId="2252"/>
    <cellStyle name="Comma 6 2 2 4 15" xfId="2253"/>
    <cellStyle name="Comma 6 2 2 4 16" xfId="2254"/>
    <cellStyle name="Comma 6 2 2 4 17" xfId="2255"/>
    <cellStyle name="Comma 6 2 2 4 18" xfId="2256"/>
    <cellStyle name="Comma 6 2 2 4 19" xfId="2257"/>
    <cellStyle name="Comma 6 2 2 4 2" xfId="2258"/>
    <cellStyle name="Comma 6 2 2 4 20" xfId="2259"/>
    <cellStyle name="Comma 6 2 2 4 21" xfId="2260"/>
    <cellStyle name="Comma 6 2 2 4 22" xfId="2261"/>
    <cellStyle name="Comma 6 2 2 4 23" xfId="2262"/>
    <cellStyle name="Comma 6 2 2 4 24" xfId="2263"/>
    <cellStyle name="Comma 6 2 2 4 3" xfId="2264"/>
    <cellStyle name="Comma 6 2 2 4 4" xfId="2265"/>
    <cellStyle name="Comma 6 2 2 4 5" xfId="2266"/>
    <cellStyle name="Comma 6 2 2 4 6" xfId="2267"/>
    <cellStyle name="Comma 6 2 2 4 7" xfId="2268"/>
    <cellStyle name="Comma 6 2 2 4 8" xfId="2269"/>
    <cellStyle name="Comma 6 2 2 4 9" xfId="2270"/>
    <cellStyle name="Comma 6 2 2 4 9 2" xfId="2271"/>
    <cellStyle name="Comma 6 2 2 4 9 3" xfId="2272"/>
    <cellStyle name="Comma 6 2 2 4 9 4" xfId="2273"/>
    <cellStyle name="Comma 6 2 2 4 9 5" xfId="2274"/>
    <cellStyle name="Comma 6 2 2 4 9 6" xfId="2275"/>
    <cellStyle name="Comma 6 2 2 5" xfId="2276"/>
    <cellStyle name="Comma 6 2 2 5 10" xfId="2277"/>
    <cellStyle name="Comma 6 2 2 5 10 2" xfId="2278"/>
    <cellStyle name="Comma 6 2 2 5 10 3" xfId="2279"/>
    <cellStyle name="Comma 6 2 2 5 10 4" xfId="2280"/>
    <cellStyle name="Comma 6 2 2 5 10 5" xfId="2281"/>
    <cellStyle name="Comma 6 2 2 5 10 6" xfId="2282"/>
    <cellStyle name="Comma 6 2 2 5 11" xfId="2283"/>
    <cellStyle name="Comma 6 2 2 5 12" xfId="2284"/>
    <cellStyle name="Comma 6 2 2 5 13" xfId="2285"/>
    <cellStyle name="Comma 6 2 2 5 14" xfId="2286"/>
    <cellStyle name="Comma 6 2 2 5 15" xfId="2287"/>
    <cellStyle name="Comma 6 2 2 5 16" xfId="2288"/>
    <cellStyle name="Comma 6 2 2 5 17" xfId="2289"/>
    <cellStyle name="Comma 6 2 2 5 18" xfId="2290"/>
    <cellStyle name="Comma 6 2 2 5 19" xfId="2291"/>
    <cellStyle name="Comma 6 2 2 5 2" xfId="2292"/>
    <cellStyle name="Comma 6 2 2 5 20" xfId="2293"/>
    <cellStyle name="Comma 6 2 2 5 21" xfId="2294"/>
    <cellStyle name="Comma 6 2 2 5 22" xfId="2295"/>
    <cellStyle name="Comma 6 2 2 5 23" xfId="2296"/>
    <cellStyle name="Comma 6 2 2 5 24" xfId="2297"/>
    <cellStyle name="Comma 6 2 2 5 3" xfId="2298"/>
    <cellStyle name="Comma 6 2 2 5 4" xfId="2299"/>
    <cellStyle name="Comma 6 2 2 5 5" xfId="2300"/>
    <cellStyle name="Comma 6 2 2 5 6" xfId="2301"/>
    <cellStyle name="Comma 6 2 2 5 7" xfId="2302"/>
    <cellStyle name="Comma 6 2 2 5 8" xfId="2303"/>
    <cellStyle name="Comma 6 2 2 5 9" xfId="2304"/>
    <cellStyle name="Comma 6 2 2 5 9 2" xfId="2305"/>
    <cellStyle name="Comma 6 2 2 5 9 3" xfId="2306"/>
    <cellStyle name="Comma 6 2 2 5 9 4" xfId="2307"/>
    <cellStyle name="Comma 6 2 2 5 9 5" xfId="2308"/>
    <cellStyle name="Comma 6 2 2 5 9 6" xfId="2309"/>
    <cellStyle name="Comma 6 2 2 6" xfId="2310"/>
    <cellStyle name="Comma 6 2 2 6 10" xfId="2311"/>
    <cellStyle name="Comma 6 2 2 6 10 2" xfId="2312"/>
    <cellStyle name="Comma 6 2 2 6 10 3" xfId="2313"/>
    <cellStyle name="Comma 6 2 2 6 10 4" xfId="2314"/>
    <cellStyle name="Comma 6 2 2 6 10 5" xfId="2315"/>
    <cellStyle name="Comma 6 2 2 6 10 6" xfId="2316"/>
    <cellStyle name="Comma 6 2 2 6 11" xfId="2317"/>
    <cellStyle name="Comma 6 2 2 6 12" xfId="2318"/>
    <cellStyle name="Comma 6 2 2 6 13" xfId="2319"/>
    <cellStyle name="Comma 6 2 2 6 14" xfId="2320"/>
    <cellStyle name="Comma 6 2 2 6 15" xfId="2321"/>
    <cellStyle name="Comma 6 2 2 6 16" xfId="2322"/>
    <cellStyle name="Comma 6 2 2 6 17" xfId="2323"/>
    <cellStyle name="Comma 6 2 2 6 18" xfId="2324"/>
    <cellStyle name="Comma 6 2 2 6 19" xfId="2325"/>
    <cellStyle name="Comma 6 2 2 6 2" xfId="2326"/>
    <cellStyle name="Comma 6 2 2 6 20" xfId="2327"/>
    <cellStyle name="Comma 6 2 2 6 21" xfId="2328"/>
    <cellStyle name="Comma 6 2 2 6 22" xfId="2329"/>
    <cellStyle name="Comma 6 2 2 6 23" xfId="2330"/>
    <cellStyle name="Comma 6 2 2 6 24" xfId="2331"/>
    <cellStyle name="Comma 6 2 2 6 3" xfId="2332"/>
    <cellStyle name="Comma 6 2 2 6 4" xfId="2333"/>
    <cellStyle name="Comma 6 2 2 6 5" xfId="2334"/>
    <cellStyle name="Comma 6 2 2 6 6" xfId="2335"/>
    <cellStyle name="Comma 6 2 2 6 7" xfId="2336"/>
    <cellStyle name="Comma 6 2 2 6 8" xfId="2337"/>
    <cellStyle name="Comma 6 2 2 6 9" xfId="2338"/>
    <cellStyle name="Comma 6 2 2 6 9 2" xfId="2339"/>
    <cellStyle name="Comma 6 2 2 6 9 3" xfId="2340"/>
    <cellStyle name="Comma 6 2 2 6 9 4" xfId="2341"/>
    <cellStyle name="Comma 6 2 2 6 9 5" xfId="2342"/>
    <cellStyle name="Comma 6 2 2 6 9 6" xfId="2343"/>
    <cellStyle name="Comma 6 2 2 7" xfId="2344"/>
    <cellStyle name="Comma 6 2 2 7 10" xfId="2345"/>
    <cellStyle name="Comma 6 2 2 7 11" xfId="2346"/>
    <cellStyle name="Comma 6 2 2 7 12" xfId="2347"/>
    <cellStyle name="Comma 6 2 2 7 2" xfId="2348"/>
    <cellStyle name="Comma 6 2 2 7 3" xfId="2349"/>
    <cellStyle name="Comma 6 2 2 7 4" xfId="2350"/>
    <cellStyle name="Comma 6 2 2 7 5" xfId="2351"/>
    <cellStyle name="Comma 6 2 2 7 6" xfId="2352"/>
    <cellStyle name="Comma 6 2 2 7 7" xfId="2353"/>
    <cellStyle name="Comma 6 2 2 7 8" xfId="2354"/>
    <cellStyle name="Comma 6 2 2 7 9" xfId="2355"/>
    <cellStyle name="Comma 6 2 2 8" xfId="2356"/>
    <cellStyle name="Comma 6 2 2 8 2" xfId="2357"/>
    <cellStyle name="Comma 6 2 2 8 3" xfId="2358"/>
    <cellStyle name="Comma 6 2 2 8 4" xfId="2359"/>
    <cellStyle name="Comma 6 2 2 8 5" xfId="2360"/>
    <cellStyle name="Comma 6 2 2 8 6" xfId="2361"/>
    <cellStyle name="Comma 6 2 20" xfId="2362"/>
    <cellStyle name="Comma 6 2 21" xfId="2363"/>
    <cellStyle name="Comma 6 2 22" xfId="2364"/>
    <cellStyle name="Comma 6 2 23" xfId="2365"/>
    <cellStyle name="Comma 6 2 24" xfId="2366"/>
    <cellStyle name="Comma 6 2 25" xfId="2367"/>
    <cellStyle name="Comma 6 2 26" xfId="2368"/>
    <cellStyle name="Comma 6 2 27" xfId="2369"/>
    <cellStyle name="Comma 6 2 28" xfId="2370"/>
    <cellStyle name="Comma 6 2 29" xfId="2371"/>
    <cellStyle name="Comma 6 2 3" xfId="2372"/>
    <cellStyle name="Comma 6 2 3 2" xfId="2373"/>
    <cellStyle name="Comma 6 2 3 3" xfId="2374"/>
    <cellStyle name="Comma 6 2 3 3 10" xfId="2375"/>
    <cellStyle name="Comma 6 2 3 3 11" xfId="2376"/>
    <cellStyle name="Comma 6 2 3 3 12" xfId="2377"/>
    <cellStyle name="Comma 6 2 3 3 2" xfId="2378"/>
    <cellStyle name="Comma 6 2 3 3 3" xfId="2379"/>
    <cellStyle name="Comma 6 2 3 3 4" xfId="2380"/>
    <cellStyle name="Comma 6 2 3 3 5" xfId="2381"/>
    <cellStyle name="Comma 6 2 3 3 6" xfId="2382"/>
    <cellStyle name="Comma 6 2 3 3 7" xfId="2383"/>
    <cellStyle name="Comma 6 2 3 3 8" xfId="2384"/>
    <cellStyle name="Comma 6 2 3 3 9" xfId="2385"/>
    <cellStyle name="Comma 6 2 3 4" xfId="2386"/>
    <cellStyle name="Comma 6 2 3 4 2" xfId="2387"/>
    <cellStyle name="Comma 6 2 3 4 3" xfId="2388"/>
    <cellStyle name="Comma 6 2 3 4 4" xfId="2389"/>
    <cellStyle name="Comma 6 2 3 4 5" xfId="2390"/>
    <cellStyle name="Comma 6 2 3 4 6" xfId="2391"/>
    <cellStyle name="Comma 6 2 30" xfId="2392"/>
    <cellStyle name="Comma 6 2 4" xfId="2393"/>
    <cellStyle name="Comma 6 2 5" xfId="2394"/>
    <cellStyle name="Comma 6 2 6" xfId="2395"/>
    <cellStyle name="Comma 6 2 7" xfId="2396"/>
    <cellStyle name="Comma 6 2 8" xfId="2397"/>
    <cellStyle name="Comma 6 2 9" xfId="2398"/>
    <cellStyle name="Comma 6 3" xfId="2399"/>
    <cellStyle name="Comma 6 3 10" xfId="2400"/>
    <cellStyle name="Comma 6 3 11" xfId="2401"/>
    <cellStyle name="Comma 6 3 12" xfId="2402"/>
    <cellStyle name="Comma 6 3 13" xfId="2403"/>
    <cellStyle name="Comma 6 3 14" xfId="2404"/>
    <cellStyle name="Comma 6 3 15" xfId="2405"/>
    <cellStyle name="Comma 6 3 16" xfId="2406"/>
    <cellStyle name="Comma 6 3 17" xfId="2407"/>
    <cellStyle name="Comma 6 3 18" xfId="2408"/>
    <cellStyle name="Comma 6 3 19" xfId="2409"/>
    <cellStyle name="Comma 6 3 2" xfId="2410"/>
    <cellStyle name="Comma 6 3 2 2" xfId="2411"/>
    <cellStyle name="Comma 6 3 2 3" xfId="2412"/>
    <cellStyle name="Comma 6 3 2 3 10" xfId="2413"/>
    <cellStyle name="Comma 6 3 2 3 11" xfId="2414"/>
    <cellStyle name="Comma 6 3 2 3 12" xfId="2415"/>
    <cellStyle name="Comma 6 3 2 3 2" xfId="2416"/>
    <cellStyle name="Comma 6 3 2 3 3" xfId="2417"/>
    <cellStyle name="Comma 6 3 2 3 4" xfId="2418"/>
    <cellStyle name="Comma 6 3 2 3 5" xfId="2419"/>
    <cellStyle name="Comma 6 3 2 3 6" xfId="2420"/>
    <cellStyle name="Comma 6 3 2 3 7" xfId="2421"/>
    <cellStyle name="Comma 6 3 2 3 8" xfId="2422"/>
    <cellStyle name="Comma 6 3 2 3 9" xfId="2423"/>
    <cellStyle name="Comma 6 3 2 4" xfId="2424"/>
    <cellStyle name="Comma 6 3 2 4 2" xfId="2425"/>
    <cellStyle name="Comma 6 3 2 4 3" xfId="2426"/>
    <cellStyle name="Comma 6 3 2 4 4" xfId="2427"/>
    <cellStyle name="Comma 6 3 2 4 5" xfId="2428"/>
    <cellStyle name="Comma 6 3 2 4 6" xfId="2429"/>
    <cellStyle name="Comma 6 3 20" xfId="2430"/>
    <cellStyle name="Comma 6 3 21" xfId="2431"/>
    <cellStyle name="Comma 6 3 22" xfId="2432"/>
    <cellStyle name="Comma 6 3 23" xfId="2433"/>
    <cellStyle name="Comma 6 3 24" xfId="2434"/>
    <cellStyle name="Comma 6 3 25" xfId="2435"/>
    <cellStyle name="Comma 6 3 26" xfId="2436"/>
    <cellStyle name="Comma 6 3 27" xfId="2437"/>
    <cellStyle name="Comma 6 3 28" xfId="2438"/>
    <cellStyle name="Comma 6 3 29" xfId="2439"/>
    <cellStyle name="Comma 6 3 3" xfId="2440"/>
    <cellStyle name="Comma 6 3 4" xfId="2441"/>
    <cellStyle name="Comma 6 3 5" xfId="2442"/>
    <cellStyle name="Comma 6 3 6" xfId="2443"/>
    <cellStyle name="Comma 6 3 7" xfId="2444"/>
    <cellStyle name="Comma 6 3 8" xfId="2445"/>
    <cellStyle name="Comma 6 3 9" xfId="2446"/>
    <cellStyle name="Comma 6 4" xfId="2447"/>
    <cellStyle name="Comma 6 4 10" xfId="2448"/>
    <cellStyle name="Comma 6 4 11" xfId="2449"/>
    <cellStyle name="Comma 6 4 12" xfId="2450"/>
    <cellStyle name="Comma 6 4 13" xfId="2451"/>
    <cellStyle name="Comma 6 4 14" xfId="2452"/>
    <cellStyle name="Comma 6 4 15" xfId="2453"/>
    <cellStyle name="Comma 6 4 16" xfId="2454"/>
    <cellStyle name="Comma 6 4 17" xfId="2455"/>
    <cellStyle name="Comma 6 4 18" xfId="2456"/>
    <cellStyle name="Comma 6 4 19" xfId="2457"/>
    <cellStyle name="Comma 6 4 2" xfId="2458"/>
    <cellStyle name="Comma 6 4 2 2" xfId="2459"/>
    <cellStyle name="Comma 6 4 2 2 10" xfId="2460"/>
    <cellStyle name="Comma 6 4 2 2 11" xfId="2461"/>
    <cellStyle name="Comma 6 4 2 2 12" xfId="2462"/>
    <cellStyle name="Comma 6 4 2 2 2" xfId="2463"/>
    <cellStyle name="Comma 6 4 2 2 3" xfId="2464"/>
    <cellStyle name="Comma 6 4 2 2 4" xfId="2465"/>
    <cellStyle name="Comma 6 4 2 2 5" xfId="2466"/>
    <cellStyle name="Comma 6 4 2 2 6" xfId="2467"/>
    <cellStyle name="Comma 6 4 2 2 7" xfId="2468"/>
    <cellStyle name="Comma 6 4 2 2 8" xfId="2469"/>
    <cellStyle name="Comma 6 4 2 2 9" xfId="2470"/>
    <cellStyle name="Comma 6 4 2 3" xfId="2471"/>
    <cellStyle name="Comma 6 4 2 3 2" xfId="2472"/>
    <cellStyle name="Comma 6 4 2 3 3" xfId="2473"/>
    <cellStyle name="Comma 6 4 2 3 4" xfId="2474"/>
    <cellStyle name="Comma 6 4 2 3 5" xfId="2475"/>
    <cellStyle name="Comma 6 4 2 3 6" xfId="2476"/>
    <cellStyle name="Comma 6 4 20" xfId="2477"/>
    <cellStyle name="Comma 6 4 21" xfId="2478"/>
    <cellStyle name="Comma 6 4 22" xfId="2479"/>
    <cellStyle name="Comma 6 4 23" xfId="2480"/>
    <cellStyle name="Comma 6 4 24" xfId="2481"/>
    <cellStyle name="Comma 6 4 3" xfId="2482"/>
    <cellStyle name="Comma 6 4 4" xfId="2483"/>
    <cellStyle name="Comma 6 4 5" xfId="2484"/>
    <cellStyle name="Comma 6 4 6" xfId="2485"/>
    <cellStyle name="Comma 6 4 7" xfId="2486"/>
    <cellStyle name="Comma 6 4 8" xfId="2487"/>
    <cellStyle name="Comma 6 4 9" xfId="2488"/>
    <cellStyle name="Comma 6 5" xfId="2489"/>
    <cellStyle name="Comma 6 5 10" xfId="2490"/>
    <cellStyle name="Comma 6 5 10 2" xfId="2491"/>
    <cellStyle name="Comma 6 5 10 3" xfId="2492"/>
    <cellStyle name="Comma 6 5 10 4" xfId="2493"/>
    <cellStyle name="Comma 6 5 10 5" xfId="2494"/>
    <cellStyle name="Comma 6 5 10 6" xfId="2495"/>
    <cellStyle name="Comma 6 5 11" xfId="2496"/>
    <cellStyle name="Comma 6 5 12" xfId="2497"/>
    <cellStyle name="Comma 6 5 13" xfId="2498"/>
    <cellStyle name="Comma 6 5 14" xfId="2499"/>
    <cellStyle name="Comma 6 5 15" xfId="2500"/>
    <cellStyle name="Comma 6 5 16" xfId="2501"/>
    <cellStyle name="Comma 6 5 17" xfId="2502"/>
    <cellStyle name="Comma 6 5 18" xfId="2503"/>
    <cellStyle name="Comma 6 5 19" xfId="2504"/>
    <cellStyle name="Comma 6 5 2" xfId="2505"/>
    <cellStyle name="Comma 6 5 20" xfId="2506"/>
    <cellStyle name="Comma 6 5 21" xfId="2507"/>
    <cellStyle name="Comma 6 5 22" xfId="2508"/>
    <cellStyle name="Comma 6 5 23" xfId="2509"/>
    <cellStyle name="Comma 6 5 24" xfId="2510"/>
    <cellStyle name="Comma 6 5 3" xfId="2511"/>
    <cellStyle name="Comma 6 5 4" xfId="2512"/>
    <cellStyle name="Comma 6 5 5" xfId="2513"/>
    <cellStyle name="Comma 6 5 6" xfId="2514"/>
    <cellStyle name="Comma 6 5 7" xfId="2515"/>
    <cellStyle name="Comma 6 5 8" xfId="2516"/>
    <cellStyle name="Comma 6 5 9" xfId="2517"/>
    <cellStyle name="Comma 6 5 9 2" xfId="2518"/>
    <cellStyle name="Comma 6 5 9 3" xfId="2519"/>
    <cellStyle name="Comma 6 5 9 4" xfId="2520"/>
    <cellStyle name="Comma 6 5 9 5" xfId="2521"/>
    <cellStyle name="Comma 6 5 9 6" xfId="2522"/>
    <cellStyle name="Comma 6 6" xfId="2523"/>
    <cellStyle name="Comma 6 6 10" xfId="2524"/>
    <cellStyle name="Comma 6 6 10 2" xfId="2525"/>
    <cellStyle name="Comma 6 6 10 3" xfId="2526"/>
    <cellStyle name="Comma 6 6 10 4" xfId="2527"/>
    <cellStyle name="Comma 6 6 10 5" xfId="2528"/>
    <cellStyle name="Comma 6 6 10 6" xfId="2529"/>
    <cellStyle name="Comma 6 6 11" xfId="2530"/>
    <cellStyle name="Comma 6 6 12" xfId="2531"/>
    <cellStyle name="Comma 6 6 13" xfId="2532"/>
    <cellStyle name="Comma 6 6 14" xfId="2533"/>
    <cellStyle name="Comma 6 6 15" xfId="2534"/>
    <cellStyle name="Comma 6 6 16" xfId="2535"/>
    <cellStyle name="Comma 6 6 17" xfId="2536"/>
    <cellStyle name="Comma 6 6 18" xfId="2537"/>
    <cellStyle name="Comma 6 6 19" xfId="2538"/>
    <cellStyle name="Comma 6 6 2" xfId="2539"/>
    <cellStyle name="Comma 6 6 20" xfId="2540"/>
    <cellStyle name="Comma 6 6 21" xfId="2541"/>
    <cellStyle name="Comma 6 6 22" xfId="2542"/>
    <cellStyle name="Comma 6 6 23" xfId="2543"/>
    <cellStyle name="Comma 6 6 24" xfId="2544"/>
    <cellStyle name="Comma 6 6 3" xfId="2545"/>
    <cellStyle name="Comma 6 6 4" xfId="2546"/>
    <cellStyle name="Comma 6 6 5" xfId="2547"/>
    <cellStyle name="Comma 6 6 6" xfId="2548"/>
    <cellStyle name="Comma 6 6 7" xfId="2549"/>
    <cellStyle name="Comma 6 6 8" xfId="2550"/>
    <cellStyle name="Comma 6 6 9" xfId="2551"/>
    <cellStyle name="Comma 6 6 9 2" xfId="2552"/>
    <cellStyle name="Comma 6 6 9 3" xfId="2553"/>
    <cellStyle name="Comma 6 6 9 4" xfId="2554"/>
    <cellStyle name="Comma 6 6 9 5" xfId="2555"/>
    <cellStyle name="Comma 6 6 9 6" xfId="2556"/>
    <cellStyle name="Comma 6 7" xfId="2557"/>
    <cellStyle name="Comma 6 7 10" xfId="2558"/>
    <cellStyle name="Comma 6 7 10 2" xfId="2559"/>
    <cellStyle name="Comma 6 7 10 3" xfId="2560"/>
    <cellStyle name="Comma 6 7 10 4" xfId="2561"/>
    <cellStyle name="Comma 6 7 10 5" xfId="2562"/>
    <cellStyle name="Comma 6 7 10 6" xfId="2563"/>
    <cellStyle name="Comma 6 7 11" xfId="2564"/>
    <cellStyle name="Comma 6 7 12" xfId="2565"/>
    <cellStyle name="Comma 6 7 13" xfId="2566"/>
    <cellStyle name="Comma 6 7 14" xfId="2567"/>
    <cellStyle name="Comma 6 7 15" xfId="2568"/>
    <cellStyle name="Comma 6 7 16" xfId="2569"/>
    <cellStyle name="Comma 6 7 17" xfId="2570"/>
    <cellStyle name="Comma 6 7 18" xfId="2571"/>
    <cellStyle name="Comma 6 7 19" xfId="2572"/>
    <cellStyle name="Comma 6 7 2" xfId="2573"/>
    <cellStyle name="Comma 6 7 20" xfId="2574"/>
    <cellStyle name="Comma 6 7 21" xfId="2575"/>
    <cellStyle name="Comma 6 7 22" xfId="2576"/>
    <cellStyle name="Comma 6 7 23" xfId="2577"/>
    <cellStyle name="Comma 6 7 24" xfId="2578"/>
    <cellStyle name="Comma 6 7 3" xfId="2579"/>
    <cellStyle name="Comma 6 7 4" xfId="2580"/>
    <cellStyle name="Comma 6 7 5" xfId="2581"/>
    <cellStyle name="Comma 6 7 6" xfId="2582"/>
    <cellStyle name="Comma 6 7 7" xfId="2583"/>
    <cellStyle name="Comma 6 7 8" xfId="2584"/>
    <cellStyle name="Comma 6 7 9" xfId="2585"/>
    <cellStyle name="Comma 6 7 9 2" xfId="2586"/>
    <cellStyle name="Comma 6 7 9 3" xfId="2587"/>
    <cellStyle name="Comma 6 7 9 4" xfId="2588"/>
    <cellStyle name="Comma 6 7 9 5" xfId="2589"/>
    <cellStyle name="Comma 6 7 9 6" xfId="2590"/>
    <cellStyle name="Comma 6 8" xfId="2591"/>
    <cellStyle name="Comma 6 8 10" xfId="2592"/>
    <cellStyle name="Comma 6 8 11" xfId="2593"/>
    <cellStyle name="Comma 6 8 12" xfId="2594"/>
    <cellStyle name="Comma 6 8 2" xfId="2595"/>
    <cellStyle name="Comma 6 8 2 2" xfId="2596"/>
    <cellStyle name="Comma 6 8 2 3" xfId="2597"/>
    <cellStyle name="Comma 6 8 2 4" xfId="2598"/>
    <cellStyle name="Comma 6 8 2 5" xfId="2599"/>
    <cellStyle name="Comma 6 8 2 6" xfId="2600"/>
    <cellStyle name="Comma 6 8 2 7" xfId="2601"/>
    <cellStyle name="Comma 6 8 3" xfId="2602"/>
    <cellStyle name="Comma 6 8 4" xfId="2603"/>
    <cellStyle name="Comma 6 8 5" xfId="2604"/>
    <cellStyle name="Comma 6 8 6" xfId="2605"/>
    <cellStyle name="Comma 6 8 7" xfId="2606"/>
    <cellStyle name="Comma 6 8 8" xfId="2607"/>
    <cellStyle name="Comma 6 8 9" xfId="2608"/>
    <cellStyle name="Comma 6 9" xfId="2609"/>
    <cellStyle name="Comma 6 9 10" xfId="2610"/>
    <cellStyle name="Comma 6 9 11" xfId="2611"/>
    <cellStyle name="Comma 6 9 12" xfId="2612"/>
    <cellStyle name="Comma 6 9 2" xfId="2613"/>
    <cellStyle name="Comma 6 9 3" xfId="2614"/>
    <cellStyle name="Comma 6 9 4" xfId="2615"/>
    <cellStyle name="Comma 6 9 5" xfId="2616"/>
    <cellStyle name="Comma 6 9 6" xfId="2617"/>
    <cellStyle name="Comma 6 9 7" xfId="2618"/>
    <cellStyle name="Comma 6 9 8" xfId="2619"/>
    <cellStyle name="Comma 6 9 9" xfId="2620"/>
    <cellStyle name="Comma 7" xfId="2621"/>
    <cellStyle name="Comma 7 10" xfId="2622"/>
    <cellStyle name="Comma 7 11" xfId="2623"/>
    <cellStyle name="Comma 7 12" xfId="2624"/>
    <cellStyle name="Comma 7 13" xfId="2625"/>
    <cellStyle name="Comma 7 14" xfId="2626"/>
    <cellStyle name="Comma 7 15" xfId="2627"/>
    <cellStyle name="Comma 7 16" xfId="2628"/>
    <cellStyle name="Comma 7 17" xfId="2629"/>
    <cellStyle name="Comma 7 18" xfId="2630"/>
    <cellStyle name="Comma 7 2" xfId="2631"/>
    <cellStyle name="Comma 7 2 10" xfId="2632"/>
    <cellStyle name="Comma 7 2 11" xfId="2633"/>
    <cellStyle name="Comma 7 2 12" xfId="2634"/>
    <cellStyle name="Comma 7 2 2" xfId="2635"/>
    <cellStyle name="Comma 7 2 3" xfId="2636"/>
    <cellStyle name="Comma 7 2 4" xfId="2637"/>
    <cellStyle name="Comma 7 2 5" xfId="2638"/>
    <cellStyle name="Comma 7 2 6" xfId="2639"/>
    <cellStyle name="Comma 7 2 7" xfId="2640"/>
    <cellStyle name="Comma 7 2 8" xfId="2641"/>
    <cellStyle name="Comma 7 2 9" xfId="2642"/>
    <cellStyle name="Comma 7 3" xfId="2643"/>
    <cellStyle name="Comma 7 3 10" xfId="2644"/>
    <cellStyle name="Comma 7 3 11" xfId="2645"/>
    <cellStyle name="Comma 7 3 12" xfId="2646"/>
    <cellStyle name="Comma 7 3 2" xfId="2647"/>
    <cellStyle name="Comma 7 3 3" xfId="2648"/>
    <cellStyle name="Comma 7 3 4" xfId="2649"/>
    <cellStyle name="Comma 7 3 5" xfId="2650"/>
    <cellStyle name="Comma 7 3 6" xfId="2651"/>
    <cellStyle name="Comma 7 3 7" xfId="2652"/>
    <cellStyle name="Comma 7 3 8" xfId="2653"/>
    <cellStyle name="Comma 7 3 9" xfId="2654"/>
    <cellStyle name="Comma 7 4" xfId="2655"/>
    <cellStyle name="Comma 7 4 10" xfId="2656"/>
    <cellStyle name="Comma 7 4 11" xfId="2657"/>
    <cellStyle name="Comma 7 4 12" xfId="2658"/>
    <cellStyle name="Comma 7 4 2" xfId="2659"/>
    <cellStyle name="Comma 7 4 3" xfId="2660"/>
    <cellStyle name="Comma 7 4 4" xfId="2661"/>
    <cellStyle name="Comma 7 4 5" xfId="2662"/>
    <cellStyle name="Comma 7 4 6" xfId="2663"/>
    <cellStyle name="Comma 7 4 7" xfId="2664"/>
    <cellStyle name="Comma 7 4 8" xfId="2665"/>
    <cellStyle name="Comma 7 4 9" xfId="2666"/>
    <cellStyle name="Comma 7 5" xfId="2667"/>
    <cellStyle name="Comma 7 5 10" xfId="2668"/>
    <cellStyle name="Comma 7 5 11" xfId="2669"/>
    <cellStyle name="Comma 7 5 12" xfId="2670"/>
    <cellStyle name="Comma 7 5 2" xfId="2671"/>
    <cellStyle name="Comma 7 5 3" xfId="2672"/>
    <cellStyle name="Comma 7 5 4" xfId="2673"/>
    <cellStyle name="Comma 7 5 5" xfId="2674"/>
    <cellStyle name="Comma 7 5 6" xfId="2675"/>
    <cellStyle name="Comma 7 5 7" xfId="2676"/>
    <cellStyle name="Comma 7 5 8" xfId="2677"/>
    <cellStyle name="Comma 7 5 9" xfId="2678"/>
    <cellStyle name="Comma 7 6" xfId="2679"/>
    <cellStyle name="Comma 7 6 10" xfId="2680"/>
    <cellStyle name="Comma 7 6 11" xfId="2681"/>
    <cellStyle name="Comma 7 6 12" xfId="2682"/>
    <cellStyle name="Comma 7 6 2" xfId="2683"/>
    <cellStyle name="Comma 7 6 3" xfId="2684"/>
    <cellStyle name="Comma 7 6 4" xfId="2685"/>
    <cellStyle name="Comma 7 6 5" xfId="2686"/>
    <cellStyle name="Comma 7 6 6" xfId="2687"/>
    <cellStyle name="Comma 7 6 7" xfId="2688"/>
    <cellStyle name="Comma 7 6 8" xfId="2689"/>
    <cellStyle name="Comma 7 6 9" xfId="2690"/>
    <cellStyle name="Comma 7 7" xfId="2691"/>
    <cellStyle name="Comma 7 7 10" xfId="2692"/>
    <cellStyle name="Comma 7 7 11" xfId="2693"/>
    <cellStyle name="Comma 7 7 12" xfId="2694"/>
    <cellStyle name="Comma 7 7 2" xfId="2695"/>
    <cellStyle name="Comma 7 7 3" xfId="2696"/>
    <cellStyle name="Comma 7 7 4" xfId="2697"/>
    <cellStyle name="Comma 7 7 5" xfId="2698"/>
    <cellStyle name="Comma 7 7 6" xfId="2699"/>
    <cellStyle name="Comma 7 7 7" xfId="2700"/>
    <cellStyle name="Comma 7 7 8" xfId="2701"/>
    <cellStyle name="Comma 7 7 9" xfId="2702"/>
    <cellStyle name="Comma 7 8" xfId="2703"/>
    <cellStyle name="Comma 7 9" xfId="2704"/>
    <cellStyle name="Comma 8" xfId="2705"/>
    <cellStyle name="Comma 8 10" xfId="2706"/>
    <cellStyle name="Comma 8 11" xfId="2707"/>
    <cellStyle name="Comma 8 12" xfId="2708"/>
    <cellStyle name="Comma 8 13" xfId="2709"/>
    <cellStyle name="Comma 8 14" xfId="2710"/>
    <cellStyle name="Comma 8 14 2" xfId="2711"/>
    <cellStyle name="Comma 8 14 3" xfId="2712"/>
    <cellStyle name="Comma 8 14 4" xfId="2713"/>
    <cellStyle name="Comma 8 14 5" xfId="2714"/>
    <cellStyle name="Comma 8 14 6" xfId="2715"/>
    <cellStyle name="Comma 8 15" xfId="2716"/>
    <cellStyle name="Comma 8 15 2" xfId="2717"/>
    <cellStyle name="Comma 8 15 3" xfId="2718"/>
    <cellStyle name="Comma 8 15 4" xfId="2719"/>
    <cellStyle name="Comma 8 15 5" xfId="2720"/>
    <cellStyle name="Comma 8 15 6" xfId="2721"/>
    <cellStyle name="Comma 8 16" xfId="2722"/>
    <cellStyle name="Comma 8 17" xfId="2723"/>
    <cellStyle name="Comma 8 18" xfId="2724"/>
    <cellStyle name="Comma 8 19" xfId="2725"/>
    <cellStyle name="Comma 8 2" xfId="2726"/>
    <cellStyle name="Comma 8 2 10" xfId="2727"/>
    <cellStyle name="Comma 8 2 10 2" xfId="2728"/>
    <cellStyle name="Comma 8 2 10 3" xfId="2729"/>
    <cellStyle name="Comma 8 2 10 4" xfId="2730"/>
    <cellStyle name="Comma 8 2 10 5" xfId="2731"/>
    <cellStyle name="Comma 8 2 10 6" xfId="2732"/>
    <cellStyle name="Comma 8 2 11" xfId="2733"/>
    <cellStyle name="Comma 8 2 12" xfId="2734"/>
    <cellStyle name="Comma 8 2 13" xfId="2735"/>
    <cellStyle name="Comma 8 2 14" xfId="2736"/>
    <cellStyle name="Comma 8 2 15" xfId="2737"/>
    <cellStyle name="Comma 8 2 16" xfId="2738"/>
    <cellStyle name="Comma 8 2 17" xfId="2739"/>
    <cellStyle name="Comma 8 2 18" xfId="2740"/>
    <cellStyle name="Comma 8 2 19" xfId="2741"/>
    <cellStyle name="Comma 8 2 2" xfId="2742"/>
    <cellStyle name="Comma 8 2 20" xfId="2743"/>
    <cellStyle name="Comma 8 2 21" xfId="2744"/>
    <cellStyle name="Comma 8 2 22" xfId="2745"/>
    <cellStyle name="Comma 8 2 23" xfId="2746"/>
    <cellStyle name="Comma 8 2 24" xfId="2747"/>
    <cellStyle name="Comma 8 2 3" xfId="2748"/>
    <cellStyle name="Comma 8 2 4" xfId="2749"/>
    <cellStyle name="Comma 8 2 5" xfId="2750"/>
    <cellStyle name="Comma 8 2 6" xfId="2751"/>
    <cellStyle name="Comma 8 2 7" xfId="2752"/>
    <cellStyle name="Comma 8 2 8" xfId="2753"/>
    <cellStyle name="Comma 8 2 9" xfId="2754"/>
    <cellStyle name="Comma 8 2 9 2" xfId="2755"/>
    <cellStyle name="Comma 8 2 9 3" xfId="2756"/>
    <cellStyle name="Comma 8 2 9 4" xfId="2757"/>
    <cellStyle name="Comma 8 2 9 5" xfId="2758"/>
    <cellStyle name="Comma 8 2 9 6" xfId="2759"/>
    <cellStyle name="Comma 8 20" xfId="2760"/>
    <cellStyle name="Comma 8 21" xfId="2761"/>
    <cellStyle name="Comma 8 22" xfId="2762"/>
    <cellStyle name="Comma 8 23" xfId="2763"/>
    <cellStyle name="Comma 8 24" xfId="2764"/>
    <cellStyle name="Comma 8 25" xfId="2765"/>
    <cellStyle name="Comma 8 26" xfId="2766"/>
    <cellStyle name="Comma 8 27" xfId="2767"/>
    <cellStyle name="Comma 8 28" xfId="2768"/>
    <cellStyle name="Comma 8 29" xfId="2769"/>
    <cellStyle name="Comma 8 3" xfId="2770"/>
    <cellStyle name="Comma 8 3 10" xfId="2771"/>
    <cellStyle name="Comma 8 3 10 2" xfId="2772"/>
    <cellStyle name="Comma 8 3 10 3" xfId="2773"/>
    <cellStyle name="Comma 8 3 10 4" xfId="2774"/>
    <cellStyle name="Comma 8 3 10 5" xfId="2775"/>
    <cellStyle name="Comma 8 3 10 6" xfId="2776"/>
    <cellStyle name="Comma 8 3 11" xfId="2777"/>
    <cellStyle name="Comma 8 3 12" xfId="2778"/>
    <cellStyle name="Comma 8 3 13" xfId="2779"/>
    <cellStyle name="Comma 8 3 14" xfId="2780"/>
    <cellStyle name="Comma 8 3 15" xfId="2781"/>
    <cellStyle name="Comma 8 3 16" xfId="2782"/>
    <cellStyle name="Comma 8 3 17" xfId="2783"/>
    <cellStyle name="Comma 8 3 18" xfId="2784"/>
    <cellStyle name="Comma 8 3 19" xfId="2785"/>
    <cellStyle name="Comma 8 3 2" xfId="2786"/>
    <cellStyle name="Comma 8 3 20" xfId="2787"/>
    <cellStyle name="Comma 8 3 21" xfId="2788"/>
    <cellStyle name="Comma 8 3 22" xfId="2789"/>
    <cellStyle name="Comma 8 3 23" xfId="2790"/>
    <cellStyle name="Comma 8 3 24" xfId="2791"/>
    <cellStyle name="Comma 8 3 3" xfId="2792"/>
    <cellStyle name="Comma 8 3 4" xfId="2793"/>
    <cellStyle name="Comma 8 3 5" xfId="2794"/>
    <cellStyle name="Comma 8 3 6" xfId="2795"/>
    <cellStyle name="Comma 8 3 7" xfId="2796"/>
    <cellStyle name="Comma 8 3 8" xfId="2797"/>
    <cellStyle name="Comma 8 3 9" xfId="2798"/>
    <cellStyle name="Comma 8 3 9 2" xfId="2799"/>
    <cellStyle name="Comma 8 3 9 3" xfId="2800"/>
    <cellStyle name="Comma 8 3 9 4" xfId="2801"/>
    <cellStyle name="Comma 8 3 9 5" xfId="2802"/>
    <cellStyle name="Comma 8 3 9 6" xfId="2803"/>
    <cellStyle name="Comma 8 4" xfId="2804"/>
    <cellStyle name="Comma 8 4 10" xfId="2805"/>
    <cellStyle name="Comma 8 4 10 2" xfId="2806"/>
    <cellStyle name="Comma 8 4 10 3" xfId="2807"/>
    <cellStyle name="Comma 8 4 10 4" xfId="2808"/>
    <cellStyle name="Comma 8 4 10 5" xfId="2809"/>
    <cellStyle name="Comma 8 4 10 6" xfId="2810"/>
    <cellStyle name="Comma 8 4 11" xfId="2811"/>
    <cellStyle name="Comma 8 4 12" xfId="2812"/>
    <cellStyle name="Comma 8 4 13" xfId="2813"/>
    <cellStyle name="Comma 8 4 14" xfId="2814"/>
    <cellStyle name="Comma 8 4 15" xfId="2815"/>
    <cellStyle name="Comma 8 4 16" xfId="2816"/>
    <cellStyle name="Comma 8 4 17" xfId="2817"/>
    <cellStyle name="Comma 8 4 18" xfId="2818"/>
    <cellStyle name="Comma 8 4 19" xfId="2819"/>
    <cellStyle name="Comma 8 4 2" xfId="2820"/>
    <cellStyle name="Comma 8 4 20" xfId="2821"/>
    <cellStyle name="Comma 8 4 21" xfId="2822"/>
    <cellStyle name="Comma 8 4 22" xfId="2823"/>
    <cellStyle name="Comma 8 4 23" xfId="2824"/>
    <cellStyle name="Comma 8 4 24" xfId="2825"/>
    <cellStyle name="Comma 8 4 3" xfId="2826"/>
    <cellStyle name="Comma 8 4 4" xfId="2827"/>
    <cellStyle name="Comma 8 4 5" xfId="2828"/>
    <cellStyle name="Comma 8 4 6" xfId="2829"/>
    <cellStyle name="Comma 8 4 7" xfId="2830"/>
    <cellStyle name="Comma 8 4 8" xfId="2831"/>
    <cellStyle name="Comma 8 4 9" xfId="2832"/>
    <cellStyle name="Comma 8 4 9 2" xfId="2833"/>
    <cellStyle name="Comma 8 4 9 3" xfId="2834"/>
    <cellStyle name="Comma 8 4 9 4" xfId="2835"/>
    <cellStyle name="Comma 8 4 9 5" xfId="2836"/>
    <cellStyle name="Comma 8 4 9 6" xfId="2837"/>
    <cellStyle name="Comma 8 5" xfId="2838"/>
    <cellStyle name="Comma 8 5 10" xfId="2839"/>
    <cellStyle name="Comma 8 5 10 2" xfId="2840"/>
    <cellStyle name="Comma 8 5 10 3" xfId="2841"/>
    <cellStyle name="Comma 8 5 10 4" xfId="2842"/>
    <cellStyle name="Comma 8 5 10 5" xfId="2843"/>
    <cellStyle name="Comma 8 5 10 6" xfId="2844"/>
    <cellStyle name="Comma 8 5 11" xfId="2845"/>
    <cellStyle name="Comma 8 5 12" xfId="2846"/>
    <cellStyle name="Comma 8 5 13" xfId="2847"/>
    <cellStyle name="Comma 8 5 14" xfId="2848"/>
    <cellStyle name="Comma 8 5 15" xfId="2849"/>
    <cellStyle name="Comma 8 5 16" xfId="2850"/>
    <cellStyle name="Comma 8 5 17" xfId="2851"/>
    <cellStyle name="Comma 8 5 18" xfId="2852"/>
    <cellStyle name="Comma 8 5 19" xfId="2853"/>
    <cellStyle name="Comma 8 5 2" xfId="2854"/>
    <cellStyle name="Comma 8 5 20" xfId="2855"/>
    <cellStyle name="Comma 8 5 21" xfId="2856"/>
    <cellStyle name="Comma 8 5 22" xfId="2857"/>
    <cellStyle name="Comma 8 5 23" xfId="2858"/>
    <cellStyle name="Comma 8 5 24" xfId="2859"/>
    <cellStyle name="Comma 8 5 3" xfId="2860"/>
    <cellStyle name="Comma 8 5 4" xfId="2861"/>
    <cellStyle name="Comma 8 5 5" xfId="2862"/>
    <cellStyle name="Comma 8 5 6" xfId="2863"/>
    <cellStyle name="Comma 8 5 7" xfId="2864"/>
    <cellStyle name="Comma 8 5 8" xfId="2865"/>
    <cellStyle name="Comma 8 5 9" xfId="2866"/>
    <cellStyle name="Comma 8 5 9 2" xfId="2867"/>
    <cellStyle name="Comma 8 5 9 3" xfId="2868"/>
    <cellStyle name="Comma 8 5 9 4" xfId="2869"/>
    <cellStyle name="Comma 8 5 9 5" xfId="2870"/>
    <cellStyle name="Comma 8 5 9 6" xfId="2871"/>
    <cellStyle name="Comma 8 6" xfId="2872"/>
    <cellStyle name="Comma 8 6 10" xfId="2873"/>
    <cellStyle name="Comma 8 6 10 2" xfId="2874"/>
    <cellStyle name="Comma 8 6 10 3" xfId="2875"/>
    <cellStyle name="Comma 8 6 10 4" xfId="2876"/>
    <cellStyle name="Comma 8 6 10 5" xfId="2877"/>
    <cellStyle name="Comma 8 6 10 6" xfId="2878"/>
    <cellStyle name="Comma 8 6 11" xfId="2879"/>
    <cellStyle name="Comma 8 6 12" xfId="2880"/>
    <cellStyle name="Comma 8 6 13" xfId="2881"/>
    <cellStyle name="Comma 8 6 14" xfId="2882"/>
    <cellStyle name="Comma 8 6 15" xfId="2883"/>
    <cellStyle name="Comma 8 6 16" xfId="2884"/>
    <cellStyle name="Comma 8 6 17" xfId="2885"/>
    <cellStyle name="Comma 8 6 18" xfId="2886"/>
    <cellStyle name="Comma 8 6 19" xfId="2887"/>
    <cellStyle name="Comma 8 6 2" xfId="2888"/>
    <cellStyle name="Comma 8 6 20" xfId="2889"/>
    <cellStyle name="Comma 8 6 21" xfId="2890"/>
    <cellStyle name="Comma 8 6 22" xfId="2891"/>
    <cellStyle name="Comma 8 6 23" xfId="2892"/>
    <cellStyle name="Comma 8 6 24" xfId="2893"/>
    <cellStyle name="Comma 8 6 3" xfId="2894"/>
    <cellStyle name="Comma 8 6 4" xfId="2895"/>
    <cellStyle name="Comma 8 6 5" xfId="2896"/>
    <cellStyle name="Comma 8 6 6" xfId="2897"/>
    <cellStyle name="Comma 8 6 7" xfId="2898"/>
    <cellStyle name="Comma 8 6 8" xfId="2899"/>
    <cellStyle name="Comma 8 6 9" xfId="2900"/>
    <cellStyle name="Comma 8 6 9 2" xfId="2901"/>
    <cellStyle name="Comma 8 6 9 3" xfId="2902"/>
    <cellStyle name="Comma 8 6 9 4" xfId="2903"/>
    <cellStyle name="Comma 8 6 9 5" xfId="2904"/>
    <cellStyle name="Comma 8 6 9 6" xfId="2905"/>
    <cellStyle name="Comma 8 7" xfId="2906"/>
    <cellStyle name="Comma 8 8" xfId="2907"/>
    <cellStyle name="Comma 8 9" xfId="2908"/>
    <cellStyle name="Comma 9" xfId="2909"/>
    <cellStyle name="Comma 9 10" xfId="2910"/>
    <cellStyle name="Comma 9 10 2" xfId="2911"/>
    <cellStyle name="Comma 9 10 3" xfId="2912"/>
    <cellStyle name="Comma 9 10 4" xfId="2913"/>
    <cellStyle name="Comma 9 10 5" xfId="2914"/>
    <cellStyle name="Comma 9 10 6" xfId="2915"/>
    <cellStyle name="Comma 9 11" xfId="2916"/>
    <cellStyle name="Comma 9 12" xfId="2917"/>
    <cellStyle name="Comma 9 13" xfId="2918"/>
    <cellStyle name="Comma 9 14" xfId="2919"/>
    <cellStyle name="Comma 9 15" xfId="2920"/>
    <cellStyle name="Comma 9 16" xfId="2921"/>
    <cellStyle name="Comma 9 17" xfId="2922"/>
    <cellStyle name="Comma 9 18" xfId="2923"/>
    <cellStyle name="Comma 9 19" xfId="2924"/>
    <cellStyle name="Comma 9 2" xfId="2925"/>
    <cellStyle name="Comma 9 20" xfId="2926"/>
    <cellStyle name="Comma 9 21" xfId="2927"/>
    <cellStyle name="Comma 9 22" xfId="2928"/>
    <cellStyle name="Comma 9 23" xfId="2929"/>
    <cellStyle name="Comma 9 24" xfId="2930"/>
    <cellStyle name="Comma 9 3" xfId="2931"/>
    <cellStyle name="Comma 9 4" xfId="2932"/>
    <cellStyle name="Comma 9 5" xfId="2933"/>
    <cellStyle name="Comma 9 6" xfId="2934"/>
    <cellStyle name="Comma 9 7" xfId="2935"/>
    <cellStyle name="Comma 9 8" xfId="2936"/>
    <cellStyle name="Comma 9 9" xfId="2937"/>
    <cellStyle name="Comma 9 9 2" xfId="2938"/>
    <cellStyle name="Comma 9 9 3" xfId="2939"/>
    <cellStyle name="Comma 9 9 4" xfId="2940"/>
    <cellStyle name="Comma 9 9 5" xfId="2941"/>
    <cellStyle name="Comma 9 9 6" xfId="2942"/>
    <cellStyle name="Currency 2" xfId="2943"/>
    <cellStyle name="Currency 3" xfId="2944"/>
    <cellStyle name="Normal" xfId="0" builtinId="0"/>
    <cellStyle name="Normal 10" xfId="2945"/>
    <cellStyle name="Normal 11" xfId="2946"/>
    <cellStyle name="Normal 12" xfId="2947"/>
    <cellStyle name="Normal 12 10" xfId="2948"/>
    <cellStyle name="Normal 12 2" xfId="2949"/>
    <cellStyle name="Normal 12 2 2" xfId="2950"/>
    <cellStyle name="Normal 12 2 3" xfId="2951"/>
    <cellStyle name="Normal 12 2 4" xfId="2952"/>
    <cellStyle name="Normal 12 2 5" xfId="2953"/>
    <cellStyle name="Normal 12 2 6" xfId="2954"/>
    <cellStyle name="Normal 12 3" xfId="2955"/>
    <cellStyle name="Normal 12 3 2" xfId="2956"/>
    <cellStyle name="Normal 12 3 3" xfId="2957"/>
    <cellStyle name="Normal 12 3 4" xfId="2958"/>
    <cellStyle name="Normal 12 3 5" xfId="2959"/>
    <cellStyle name="Normal 12 3 6" xfId="2960"/>
    <cellStyle name="Normal 12 4" xfId="2961"/>
    <cellStyle name="Normal 12 4 10" xfId="2962"/>
    <cellStyle name="Normal 12 4 11" xfId="2963"/>
    <cellStyle name="Normal 12 4 12" xfId="2964"/>
    <cellStyle name="Normal 12 4 13" xfId="2965"/>
    <cellStyle name="Normal 12 4 14" xfId="2966"/>
    <cellStyle name="Normal 12 4 15" xfId="2967"/>
    <cellStyle name="Normal 12 4 16" xfId="2968"/>
    <cellStyle name="Normal 12 4 17" xfId="2969"/>
    <cellStyle name="Normal 12 4 2" xfId="2970"/>
    <cellStyle name="Normal 12 4 2 2" xfId="2971"/>
    <cellStyle name="Normal 12 4 2 3" xfId="2972"/>
    <cellStyle name="Normal 12 4 2 4" xfId="2973"/>
    <cellStyle name="Normal 12 4 2 5" xfId="2974"/>
    <cellStyle name="Normal 12 4 2 6" xfId="2975"/>
    <cellStyle name="Normal 12 4 3" xfId="2976"/>
    <cellStyle name="Normal 12 4 3 2" xfId="2977"/>
    <cellStyle name="Normal 12 4 3 3" xfId="2978"/>
    <cellStyle name="Normal 12 4 3 4" xfId="2979"/>
    <cellStyle name="Normal 12 4 3 5" xfId="2980"/>
    <cellStyle name="Normal 12 4 3 6" xfId="2981"/>
    <cellStyle name="Normal 12 4 4" xfId="2982"/>
    <cellStyle name="Normal 12 4 5" xfId="2983"/>
    <cellStyle name="Normal 12 4 6" xfId="2984"/>
    <cellStyle name="Normal 12 4 7" xfId="2985"/>
    <cellStyle name="Normal 12 4 8" xfId="2986"/>
    <cellStyle name="Normal 12 4 9" xfId="2987"/>
    <cellStyle name="Normal 12 5" xfId="2988"/>
    <cellStyle name="Normal 12 6" xfId="2989"/>
    <cellStyle name="Normal 12 7" xfId="2990"/>
    <cellStyle name="Normal 12 8" xfId="2991"/>
    <cellStyle name="Normal 12 9" xfId="2992"/>
    <cellStyle name="Normal 13" xfId="2993"/>
    <cellStyle name="Normal 14" xfId="2994"/>
    <cellStyle name="Normal 15" xfId="2995"/>
    <cellStyle name="Normal 19" xfId="2996"/>
    <cellStyle name="Normal 19 2" xfId="2997"/>
    <cellStyle name="Normal 19 3" xfId="2998"/>
    <cellStyle name="Normal 19 4" xfId="2999"/>
    <cellStyle name="Normal 19 5" xfId="3000"/>
    <cellStyle name="Normal 19 6" xfId="3001"/>
    <cellStyle name="Normal 2" xfId="5"/>
    <cellStyle name="Normal 2 10" xfId="3002"/>
    <cellStyle name="Normal 2 11" xfId="3003"/>
    <cellStyle name="Normal 2 11 2" xfId="3004"/>
    <cellStyle name="Normal 2 11 3" xfId="3005"/>
    <cellStyle name="Normal 2 11 4" xfId="3006"/>
    <cellStyle name="Normal 2 11 5" xfId="3007"/>
    <cellStyle name="Normal 2 11 6" xfId="3008"/>
    <cellStyle name="Normal 2 11 7" xfId="3009"/>
    <cellStyle name="Normal 2 12" xfId="3010"/>
    <cellStyle name="Normal 2 12 2" xfId="3011"/>
    <cellStyle name="Normal 2 12 3" xfId="3012"/>
    <cellStyle name="Normal 2 12 4" xfId="3013"/>
    <cellStyle name="Normal 2 12 5" xfId="3014"/>
    <cellStyle name="Normal 2 12 6" xfId="3015"/>
    <cellStyle name="Normal 2 12 7" xfId="3016"/>
    <cellStyle name="Normal 2 13" xfId="3017"/>
    <cellStyle name="Normal 2 13 2" xfId="3018"/>
    <cellStyle name="Normal 2 13 3" xfId="3019"/>
    <cellStyle name="Normal 2 13 4" xfId="3020"/>
    <cellStyle name="Normal 2 13 5" xfId="3021"/>
    <cellStyle name="Normal 2 13 6" xfId="3022"/>
    <cellStyle name="Normal 2 13 7" xfId="3023"/>
    <cellStyle name="Normal 2 14" xfId="3024"/>
    <cellStyle name="Normal 2 14 2" xfId="3025"/>
    <cellStyle name="Normal 2 14 3" xfId="3026"/>
    <cellStyle name="Normal 2 14 4" xfId="3027"/>
    <cellStyle name="Normal 2 14 5" xfId="3028"/>
    <cellStyle name="Normal 2 14 6" xfId="3029"/>
    <cellStyle name="Normal 2 14 7" xfId="3030"/>
    <cellStyle name="Normal 2 15" xfId="3031"/>
    <cellStyle name="Normal 2 16" xfId="3032"/>
    <cellStyle name="Normal 2 17" xfId="3033"/>
    <cellStyle name="Normal 2 18" xfId="3034"/>
    <cellStyle name="Normal 2 19" xfId="3035"/>
    <cellStyle name="Normal 2 2" xfId="3036"/>
    <cellStyle name="Normal 2 2 10" xfId="3037"/>
    <cellStyle name="Normal 2 2 11" xfId="3038"/>
    <cellStyle name="Normal 2 2 12" xfId="3039"/>
    <cellStyle name="Normal 2 2 12 10" xfId="3040"/>
    <cellStyle name="Normal 2 2 12 11" xfId="3041"/>
    <cellStyle name="Normal 2 2 12 2" xfId="3042"/>
    <cellStyle name="Normal 2 2 12 2 10" xfId="3043"/>
    <cellStyle name="Normal 2 2 12 2 11" xfId="3044"/>
    <cellStyle name="Normal 2 2 12 2 2" xfId="3045"/>
    <cellStyle name="Normal 2 2 12 2 2 2" xfId="3046"/>
    <cellStyle name="Normal 2 2 12 2 3" xfId="3047"/>
    <cellStyle name="Normal 2 2 12 2 4" xfId="3048"/>
    <cellStyle name="Normal 2 2 12 2 5" xfId="3049"/>
    <cellStyle name="Normal 2 2 12 2 6" xfId="3050"/>
    <cellStyle name="Normal 2 2 12 2 7" xfId="3051"/>
    <cellStyle name="Normal 2 2 12 2 8" xfId="3052"/>
    <cellStyle name="Normal 2 2 12 2 9" xfId="3053"/>
    <cellStyle name="Normal 2 2 12 3" xfId="3054"/>
    <cellStyle name="Normal 2 2 12 3 2" xfId="3055"/>
    <cellStyle name="Normal 2 2 12 4" xfId="3056"/>
    <cellStyle name="Normal 2 2 12 5" xfId="3057"/>
    <cellStyle name="Normal 2 2 12 6" xfId="3058"/>
    <cellStyle name="Normal 2 2 12 7" xfId="3059"/>
    <cellStyle name="Normal 2 2 12 8" xfId="3060"/>
    <cellStyle name="Normal 2 2 12 9" xfId="3061"/>
    <cellStyle name="Normal 2 2 13" xfId="3062"/>
    <cellStyle name="Normal 2 2 14" xfId="3063"/>
    <cellStyle name="Normal 2 2 15" xfId="3064"/>
    <cellStyle name="Normal 2 2 16" xfId="3065"/>
    <cellStyle name="Normal 2 2 17" xfId="3066"/>
    <cellStyle name="Normal 2 2 18" xfId="3067"/>
    <cellStyle name="Normal 2 2 19" xfId="3068"/>
    <cellStyle name="Normal 2 2 2" xfId="3069"/>
    <cellStyle name="Normal 2 2 2 10" xfId="3070"/>
    <cellStyle name="Normal 2 2 2 11" xfId="3071"/>
    <cellStyle name="Normal 2 2 2 12" xfId="3072"/>
    <cellStyle name="Normal 2 2 2 12 10" xfId="3073"/>
    <cellStyle name="Normal 2 2 2 12 11" xfId="3074"/>
    <cellStyle name="Normal 2 2 2 12 2" xfId="3075"/>
    <cellStyle name="Normal 2 2 2 12 2 10" xfId="3076"/>
    <cellStyle name="Normal 2 2 2 12 2 11" xfId="3077"/>
    <cellStyle name="Normal 2 2 2 12 2 2" xfId="3078"/>
    <cellStyle name="Normal 2 2 2 12 2 2 2" xfId="3079"/>
    <cellStyle name="Normal 2 2 2 12 2 3" xfId="3080"/>
    <cellStyle name="Normal 2 2 2 12 2 4" xfId="3081"/>
    <cellStyle name="Normal 2 2 2 12 2 5" xfId="3082"/>
    <cellStyle name="Normal 2 2 2 12 2 6" xfId="3083"/>
    <cellStyle name="Normal 2 2 2 12 2 7" xfId="3084"/>
    <cellStyle name="Normal 2 2 2 12 2 8" xfId="3085"/>
    <cellStyle name="Normal 2 2 2 12 2 9" xfId="3086"/>
    <cellStyle name="Normal 2 2 2 12 3" xfId="3087"/>
    <cellStyle name="Normal 2 2 2 12 3 2" xfId="3088"/>
    <cellStyle name="Normal 2 2 2 12 4" xfId="3089"/>
    <cellStyle name="Normal 2 2 2 12 5" xfId="3090"/>
    <cellStyle name="Normal 2 2 2 12 6" xfId="3091"/>
    <cellStyle name="Normal 2 2 2 12 7" xfId="3092"/>
    <cellStyle name="Normal 2 2 2 12 8" xfId="3093"/>
    <cellStyle name="Normal 2 2 2 12 9" xfId="3094"/>
    <cellStyle name="Normal 2 2 2 13" xfId="3095"/>
    <cellStyle name="Normal 2 2 2 14" xfId="3096"/>
    <cellStyle name="Normal 2 2 2 15" xfId="3097"/>
    <cellStyle name="Normal 2 2 2 16" xfId="3098"/>
    <cellStyle name="Normal 2 2 2 17" xfId="3099"/>
    <cellStyle name="Normal 2 2 2 18" xfId="3100"/>
    <cellStyle name="Normal 2 2 2 19" xfId="3101"/>
    <cellStyle name="Normal 2 2 2 2" xfId="3102"/>
    <cellStyle name="Normal 2 2 2 2 10" xfId="3103"/>
    <cellStyle name="Normal 2 2 2 2 11" xfId="3104"/>
    <cellStyle name="Normal 2 2 2 2 11 10" xfId="3105"/>
    <cellStyle name="Normal 2 2 2 2 11 11" xfId="3106"/>
    <cellStyle name="Normal 2 2 2 2 11 2" xfId="3107"/>
    <cellStyle name="Normal 2 2 2 2 11 2 10" xfId="3108"/>
    <cellStyle name="Normal 2 2 2 2 11 2 11" xfId="3109"/>
    <cellStyle name="Normal 2 2 2 2 11 2 2" xfId="3110"/>
    <cellStyle name="Normal 2 2 2 2 11 2 2 2" xfId="3111"/>
    <cellStyle name="Normal 2 2 2 2 11 2 3" xfId="3112"/>
    <cellStyle name="Normal 2 2 2 2 11 2 4" xfId="3113"/>
    <cellStyle name="Normal 2 2 2 2 11 2 5" xfId="3114"/>
    <cellStyle name="Normal 2 2 2 2 11 2 6" xfId="3115"/>
    <cellStyle name="Normal 2 2 2 2 11 2 7" xfId="3116"/>
    <cellStyle name="Normal 2 2 2 2 11 2 8" xfId="3117"/>
    <cellStyle name="Normal 2 2 2 2 11 2 9" xfId="3118"/>
    <cellStyle name="Normal 2 2 2 2 11 3" xfId="3119"/>
    <cellStyle name="Normal 2 2 2 2 11 3 2" xfId="3120"/>
    <cellStyle name="Normal 2 2 2 2 11 4" xfId="3121"/>
    <cellStyle name="Normal 2 2 2 2 11 5" xfId="3122"/>
    <cellStyle name="Normal 2 2 2 2 11 6" xfId="3123"/>
    <cellStyle name="Normal 2 2 2 2 11 7" xfId="3124"/>
    <cellStyle name="Normal 2 2 2 2 11 8" xfId="3125"/>
    <cellStyle name="Normal 2 2 2 2 11 9" xfId="3126"/>
    <cellStyle name="Normal 2 2 2 2 12" xfId="3127"/>
    <cellStyle name="Normal 2 2 2 2 13" xfId="3128"/>
    <cellStyle name="Normal 2 2 2 2 14" xfId="3129"/>
    <cellStyle name="Normal 2 2 2 2 15" xfId="3130"/>
    <cellStyle name="Normal 2 2 2 2 16" xfId="3131"/>
    <cellStyle name="Normal 2 2 2 2 17" xfId="3132"/>
    <cellStyle name="Normal 2 2 2 2 18" xfId="3133"/>
    <cellStyle name="Normal 2 2 2 2 19" xfId="3134"/>
    <cellStyle name="Normal 2 2 2 2 2" xfId="3135"/>
    <cellStyle name="Normal 2 2 2 2 2 10" xfId="3136"/>
    <cellStyle name="Normal 2 2 2 2 2 11" xfId="3137"/>
    <cellStyle name="Normal 2 2 2 2 2 11 10" xfId="3138"/>
    <cellStyle name="Normal 2 2 2 2 2 11 11" xfId="3139"/>
    <cellStyle name="Normal 2 2 2 2 2 11 2" xfId="3140"/>
    <cellStyle name="Normal 2 2 2 2 2 11 2 10" xfId="3141"/>
    <cellStyle name="Normal 2 2 2 2 2 11 2 11" xfId="3142"/>
    <cellStyle name="Normal 2 2 2 2 2 11 2 2" xfId="3143"/>
    <cellStyle name="Normal 2 2 2 2 2 11 2 2 2" xfId="3144"/>
    <cellStyle name="Normal 2 2 2 2 2 11 2 3" xfId="3145"/>
    <cellStyle name="Normal 2 2 2 2 2 11 2 4" xfId="3146"/>
    <cellStyle name="Normal 2 2 2 2 2 11 2 5" xfId="3147"/>
    <cellStyle name="Normal 2 2 2 2 2 11 2 6" xfId="3148"/>
    <cellStyle name="Normal 2 2 2 2 2 11 2 7" xfId="3149"/>
    <cellStyle name="Normal 2 2 2 2 2 11 2 8" xfId="3150"/>
    <cellStyle name="Normal 2 2 2 2 2 11 2 9" xfId="3151"/>
    <cellStyle name="Normal 2 2 2 2 2 11 3" xfId="3152"/>
    <cellStyle name="Normal 2 2 2 2 2 11 3 2" xfId="3153"/>
    <cellStyle name="Normal 2 2 2 2 2 11 4" xfId="3154"/>
    <cellStyle name="Normal 2 2 2 2 2 11 5" xfId="3155"/>
    <cellStyle name="Normal 2 2 2 2 2 11 6" xfId="3156"/>
    <cellStyle name="Normal 2 2 2 2 2 11 7" xfId="3157"/>
    <cellStyle name="Normal 2 2 2 2 2 11 8" xfId="3158"/>
    <cellStyle name="Normal 2 2 2 2 2 11 9" xfId="3159"/>
    <cellStyle name="Normal 2 2 2 2 2 12" xfId="3160"/>
    <cellStyle name="Normal 2 2 2 2 2 13" xfId="3161"/>
    <cellStyle name="Normal 2 2 2 2 2 14" xfId="3162"/>
    <cellStyle name="Normal 2 2 2 2 2 15" xfId="3163"/>
    <cellStyle name="Normal 2 2 2 2 2 16" xfId="3164"/>
    <cellStyle name="Normal 2 2 2 2 2 17" xfId="3165"/>
    <cellStyle name="Normal 2 2 2 2 2 18" xfId="3166"/>
    <cellStyle name="Normal 2 2 2 2 2 19" xfId="3167"/>
    <cellStyle name="Normal 2 2 2 2 2 2" xfId="3168"/>
    <cellStyle name="Normal 2 2 2 2 2 2 10" xfId="3169"/>
    <cellStyle name="Normal 2 2 2 2 2 2 11" xfId="3170"/>
    <cellStyle name="Normal 2 2 2 2 2 2 12" xfId="3171"/>
    <cellStyle name="Normal 2 2 2 2 2 2 13" xfId="3172"/>
    <cellStyle name="Normal 2 2 2 2 2 2 14" xfId="3173"/>
    <cellStyle name="Normal 2 2 2 2 2 2 15" xfId="3174"/>
    <cellStyle name="Normal 2 2 2 2 2 2 16" xfId="3175"/>
    <cellStyle name="Normal 2 2 2 2 2 2 17" xfId="3176"/>
    <cellStyle name="Normal 2 2 2 2 2 2 18" xfId="3177"/>
    <cellStyle name="Normal 2 2 2 2 2 2 19" xfId="3178"/>
    <cellStyle name="Normal 2 2 2 2 2 2 2" xfId="3179"/>
    <cellStyle name="Normal 2 2 2 2 2 2 2 10" xfId="3180"/>
    <cellStyle name="Normal 2 2 2 2 2 2 2 11" xfId="3181"/>
    <cellStyle name="Normal 2 2 2 2 2 2 2 12" xfId="3182"/>
    <cellStyle name="Normal 2 2 2 2 2 2 2 13" xfId="3183"/>
    <cellStyle name="Normal 2 2 2 2 2 2 2 14" xfId="3184"/>
    <cellStyle name="Normal 2 2 2 2 2 2 2 15" xfId="3185"/>
    <cellStyle name="Normal 2 2 2 2 2 2 2 16" xfId="3186"/>
    <cellStyle name="Normal 2 2 2 2 2 2 2 17" xfId="3187"/>
    <cellStyle name="Normal 2 2 2 2 2 2 2 18" xfId="3188"/>
    <cellStyle name="Normal 2 2 2 2 2 2 2 19" xfId="3189"/>
    <cellStyle name="Normal 2 2 2 2 2 2 2 2" xfId="3190"/>
    <cellStyle name="Normal 2 2 2 2 2 2 2 2 10" xfId="3191"/>
    <cellStyle name="Normal 2 2 2 2 2 2 2 2 11" xfId="3192"/>
    <cellStyle name="Normal 2 2 2 2 2 2 2 2 12" xfId="3193"/>
    <cellStyle name="Normal 2 2 2 2 2 2 2 2 13" xfId="3194"/>
    <cellStyle name="Normal 2 2 2 2 2 2 2 2 14" xfId="3195"/>
    <cellStyle name="Normal 2 2 2 2 2 2 2 2 15" xfId="3196"/>
    <cellStyle name="Normal 2 2 2 2 2 2 2 2 16" xfId="3197"/>
    <cellStyle name="Normal 2 2 2 2 2 2 2 2 17" xfId="3198"/>
    <cellStyle name="Normal 2 2 2 2 2 2 2 2 18" xfId="3199"/>
    <cellStyle name="Normal 2 2 2 2 2 2 2 2 19" xfId="3200"/>
    <cellStyle name="Normal 2 2 2 2 2 2 2 2 2" xfId="3201"/>
    <cellStyle name="Normal 2 2 2 2 2 2 2 2 2 10" xfId="3202"/>
    <cellStyle name="Normal 2 2 2 2 2 2 2 2 2 11" xfId="3203"/>
    <cellStyle name="Normal 2 2 2 2 2 2 2 2 2 12" xfId="3204"/>
    <cellStyle name="Normal 2 2 2 2 2 2 2 2 2 13" xfId="3205"/>
    <cellStyle name="Normal 2 2 2 2 2 2 2 2 2 14" xfId="3206"/>
    <cellStyle name="Normal 2 2 2 2 2 2 2 2 2 15" xfId="3207"/>
    <cellStyle name="Normal 2 2 2 2 2 2 2 2 2 16" xfId="3208"/>
    <cellStyle name="Normal 2 2 2 2 2 2 2 2 2 17" xfId="3209"/>
    <cellStyle name="Normal 2 2 2 2 2 2 2 2 2 18" xfId="3210"/>
    <cellStyle name="Normal 2 2 2 2 2 2 2 2 2 19" xfId="3211"/>
    <cellStyle name="Normal 2 2 2 2 2 2 2 2 2 2" xfId="3212"/>
    <cellStyle name="Normal 2 2 2 2 2 2 2 2 2 2 10" xfId="3213"/>
    <cellStyle name="Normal 2 2 2 2 2 2 2 2 2 2 11" xfId="3214"/>
    <cellStyle name="Normal 2 2 2 2 2 2 2 2 2 2 12" xfId="3215"/>
    <cellStyle name="Normal 2 2 2 2 2 2 2 2 2 2 12 2" xfId="3216"/>
    <cellStyle name="Normal 2 2 2 2 2 2 2 2 2 2 12 2 2" xfId="3217"/>
    <cellStyle name="Normal 2 2 2 2 2 2 2 2 2 2 12 2 2 2" xfId="3218"/>
    <cellStyle name="Normal 2 2 2 2 2 2 2 2 2 2 12 2 2 2 2" xfId="3219"/>
    <cellStyle name="Normal 2 2 2 2 2 2 2 2 2 2 12 2 2 3" xfId="3220"/>
    <cellStyle name="Normal 2 2 2 2 2 2 2 2 2 2 12 2 3" xfId="3221"/>
    <cellStyle name="Normal 2 2 2 2 2 2 2 2 2 2 12 2 3 2" xfId="3222"/>
    <cellStyle name="Normal 2 2 2 2 2 2 2 2 2 2 12 3" xfId="3223"/>
    <cellStyle name="Normal 2 2 2 2 2 2 2 2 2 2 12 3 2" xfId="3224"/>
    <cellStyle name="Normal 2 2 2 2 2 2 2 2 2 2 12 4" xfId="3225"/>
    <cellStyle name="Normal 2 2 2 2 2 2 2 2 2 2 13" xfId="3226"/>
    <cellStyle name="Normal 2 2 2 2 2 2 2 2 2 2 14" xfId="3227"/>
    <cellStyle name="Normal 2 2 2 2 2 2 2 2 2 2 15" xfId="3228"/>
    <cellStyle name="Normal 2 2 2 2 2 2 2 2 2 2 16" xfId="3229"/>
    <cellStyle name="Normal 2 2 2 2 2 2 2 2 2 2 17" xfId="3230"/>
    <cellStyle name="Normal 2 2 2 2 2 2 2 2 2 2 18" xfId="3231"/>
    <cellStyle name="Normal 2 2 2 2 2 2 2 2 2 2 19" xfId="3232"/>
    <cellStyle name="Normal 2 2 2 2 2 2 2 2 2 2 2" xfId="3233"/>
    <cellStyle name="Normal 2 2 2 2 2 2 2 2 2 2 2 10" xfId="3234"/>
    <cellStyle name="Normal 2 2 2 2 2 2 2 2 2 2 2 11" xfId="3235"/>
    <cellStyle name="Normal 2 2 2 2 2 2 2 2 2 2 2 12" xfId="3236"/>
    <cellStyle name="Normal 2 2 2 2 2 2 2 2 2 2 2 12 2" xfId="3237"/>
    <cellStyle name="Normal 2 2 2 2 2 2 2 2 2 2 2 12 2 2" xfId="3238"/>
    <cellStyle name="Normal 2 2 2 2 2 2 2 2 2 2 2 12 2 2 2" xfId="3239"/>
    <cellStyle name="Normal 2 2 2 2 2 2 2 2 2 2 2 12 2 2 2 2" xfId="3240"/>
    <cellStyle name="Normal 2 2 2 2 2 2 2 2 2 2 2 12 2 2 3" xfId="3241"/>
    <cellStyle name="Normal 2 2 2 2 2 2 2 2 2 2 2 12 2 3" xfId="3242"/>
    <cellStyle name="Normal 2 2 2 2 2 2 2 2 2 2 2 12 2 3 2" xfId="3243"/>
    <cellStyle name="Normal 2 2 2 2 2 2 2 2 2 2 2 12 3" xfId="3244"/>
    <cellStyle name="Normal 2 2 2 2 2 2 2 2 2 2 2 12 3 2" xfId="3245"/>
    <cellStyle name="Normal 2 2 2 2 2 2 2 2 2 2 2 12 4" xfId="3246"/>
    <cellStyle name="Normal 2 2 2 2 2 2 2 2 2 2 2 13" xfId="3247"/>
    <cellStyle name="Normal 2 2 2 2 2 2 2 2 2 2 2 14" xfId="3248"/>
    <cellStyle name="Normal 2 2 2 2 2 2 2 2 2 2 2 15" xfId="3249"/>
    <cellStyle name="Normal 2 2 2 2 2 2 2 2 2 2 2 16" xfId="3250"/>
    <cellStyle name="Normal 2 2 2 2 2 2 2 2 2 2 2 17" xfId="3251"/>
    <cellStyle name="Normal 2 2 2 2 2 2 2 2 2 2 2 18" xfId="3252"/>
    <cellStyle name="Normal 2 2 2 2 2 2 2 2 2 2 2 19" xfId="3253"/>
    <cellStyle name="Normal 2 2 2 2 2 2 2 2 2 2 2 2" xfId="3254"/>
    <cellStyle name="Normal 2 2 2 2 2 2 2 2 2 2 2 2 10" xfId="3255"/>
    <cellStyle name="Normal 2 2 2 2 2 2 2 2 2 2 2 2 11" xfId="3256"/>
    <cellStyle name="Normal 2 2 2 2 2 2 2 2 2 2 2 2 12" xfId="3257"/>
    <cellStyle name="Normal 2 2 2 2 2 2 2 2 2 2 2 2 13" xfId="3258"/>
    <cellStyle name="Normal 2 2 2 2 2 2 2 2 2 2 2 2 14" xfId="3259"/>
    <cellStyle name="Normal 2 2 2 2 2 2 2 2 2 2 2 2 15" xfId="3260"/>
    <cellStyle name="Normal 2 2 2 2 2 2 2 2 2 2 2 2 16" xfId="3261"/>
    <cellStyle name="Normal 2 2 2 2 2 2 2 2 2 2 2 2 17" xfId="3262"/>
    <cellStyle name="Normal 2 2 2 2 2 2 2 2 2 2 2 2 18" xfId="3263"/>
    <cellStyle name="Normal 2 2 2 2 2 2 2 2 2 2 2 2 19" xfId="3264"/>
    <cellStyle name="Normal 2 2 2 2 2 2 2 2 2 2 2 2 2" xfId="3265"/>
    <cellStyle name="Normal 2 2 2 2 2 2 2 2 2 2 2 2 2 10" xfId="3266"/>
    <cellStyle name="Normal 2 2 2 2 2 2 2 2 2 2 2 2 2 11" xfId="3267"/>
    <cellStyle name="Normal 2 2 2 2 2 2 2 2 2 2 2 2 2 12" xfId="3268"/>
    <cellStyle name="Normal 2 2 2 2 2 2 2 2 2 2 2 2 2 13" xfId="3269"/>
    <cellStyle name="Normal 2 2 2 2 2 2 2 2 2 2 2 2 2 14" xfId="3270"/>
    <cellStyle name="Normal 2 2 2 2 2 2 2 2 2 2 2 2 2 15" xfId="3271"/>
    <cellStyle name="Normal 2 2 2 2 2 2 2 2 2 2 2 2 2 16" xfId="3272"/>
    <cellStyle name="Normal 2 2 2 2 2 2 2 2 2 2 2 2 2 17" xfId="3273"/>
    <cellStyle name="Normal 2 2 2 2 2 2 2 2 2 2 2 2 2 18" xfId="3274"/>
    <cellStyle name="Normal 2 2 2 2 2 2 2 2 2 2 2 2 2 19" xfId="3275"/>
    <cellStyle name="Normal 2 2 2 2 2 2 2 2 2 2 2 2 2 2" xfId="3276"/>
    <cellStyle name="Normal 2 2 2 2 2 2 2 2 2 2 2 2 2 2 2" xfId="3277"/>
    <cellStyle name="Normal 2 2 2 2 2 2 2 2 2 2 2 2 2 2 2 2" xfId="3278"/>
    <cellStyle name="Normal 2 2 2 2 2 2 2 2 2 2 2 2 2 2 2 2 2" xfId="3279"/>
    <cellStyle name="Normal 2 2 2 2 2 2 2 2 2 2 2 2 2 2 2 2 2 2" xfId="3280"/>
    <cellStyle name="Normal 2 2 2 2 2 2 2 2 2 2 2 2 2 2 2 2 3" xfId="3281"/>
    <cellStyle name="Normal 2 2 2 2 2 2 2 2 2 2 2 2 2 2 2 3" xfId="3282"/>
    <cellStyle name="Normal 2 2 2 2 2 2 2 2 2 2 2 2 2 2 2 3 2" xfId="3283"/>
    <cellStyle name="Normal 2 2 2 2 2 2 2 2 2 2 2 2 2 2 3" xfId="3284"/>
    <cellStyle name="Normal 2 2 2 2 2 2 2 2 2 2 2 2 2 2 3 2" xfId="3285"/>
    <cellStyle name="Normal 2 2 2 2 2 2 2 2 2 2 2 2 2 2 4" xfId="3286"/>
    <cellStyle name="Normal 2 2 2 2 2 2 2 2 2 2 2 2 2 20" xfId="3287"/>
    <cellStyle name="Normal 2 2 2 2 2 2 2 2 2 2 2 2 2 21" xfId="3288"/>
    <cellStyle name="Normal 2 2 2 2 2 2 2 2 2 2 2 2 2 22" xfId="3289"/>
    <cellStyle name="Normal 2 2 2 2 2 2 2 2 2 2 2 2 2 23" xfId="3290"/>
    <cellStyle name="Normal 2 2 2 2 2 2 2 2 2 2 2 2 2 24" xfId="3291"/>
    <cellStyle name="Normal 2 2 2 2 2 2 2 2 2 2 2 2 2 25" xfId="3292"/>
    <cellStyle name="Normal 2 2 2 2 2 2 2 2 2 2 2 2 2 26" xfId="3293"/>
    <cellStyle name="Normal 2 2 2 2 2 2 2 2 2 2 2 2 2 27" xfId="3294"/>
    <cellStyle name="Normal 2 2 2 2 2 2 2 2 2 2 2 2 2 28" xfId="3295"/>
    <cellStyle name="Normal 2 2 2 2 2 2 2 2 2 2 2 2 2 29" xfId="3296"/>
    <cellStyle name="Normal 2 2 2 2 2 2 2 2 2 2 2 2 2 3" xfId="3297"/>
    <cellStyle name="Normal 2 2 2 2 2 2 2 2 2 2 2 2 2 30" xfId="3298"/>
    <cellStyle name="Normal 2 2 2 2 2 2 2 2 2 2 2 2 2 31" xfId="3299"/>
    <cellStyle name="Normal 2 2 2 2 2 2 2 2 2 2 2 2 2 32" xfId="3300"/>
    <cellStyle name="Normal 2 2 2 2 2 2 2 2 2 2 2 2 2 33" xfId="3301"/>
    <cellStyle name="Normal 2 2 2 2 2 2 2 2 2 2 2 2 2 34" xfId="3302"/>
    <cellStyle name="Normal 2 2 2 2 2 2 2 2 2 2 2 2 2 35" xfId="3303"/>
    <cellStyle name="Normal 2 2 2 2 2 2 2 2 2 2 2 2 2 36" xfId="3304"/>
    <cellStyle name="Normal 2 2 2 2 2 2 2 2 2 2 2 2 2 37" xfId="3305"/>
    <cellStyle name="Normal 2 2 2 2 2 2 2 2 2 2 2 2 2 38" xfId="3306"/>
    <cellStyle name="Normal 2 2 2 2 2 2 2 2 2 2 2 2 2 39" xfId="3307"/>
    <cellStyle name="Normal 2 2 2 2 2 2 2 2 2 2 2 2 2 4" xfId="3308"/>
    <cellStyle name="Normal 2 2 2 2 2 2 2 2 2 2 2 2 2 40" xfId="3309"/>
    <cellStyle name="Normal 2 2 2 2 2 2 2 2 2 2 2 2 2 41" xfId="3310"/>
    <cellStyle name="Normal 2 2 2 2 2 2 2 2 2 2 2 2 2 42" xfId="3311"/>
    <cellStyle name="Normal 2 2 2 2 2 2 2 2 2 2 2 2 2 42 2" xfId="3312"/>
    <cellStyle name="Normal 2 2 2 2 2 2 2 2 2 2 2 2 2 42 2 2" xfId="3313"/>
    <cellStyle name="Normal 2 2 2 2 2 2 2 2 2 2 2 2 2 42 3" xfId="3314"/>
    <cellStyle name="Normal 2 2 2 2 2 2 2 2 2 2 2 2 2 43" xfId="3315"/>
    <cellStyle name="Normal 2 2 2 2 2 2 2 2 2 2 2 2 2 43 2" xfId="3316"/>
    <cellStyle name="Normal 2 2 2 2 2 2 2 2 2 2 2 2 2 5" xfId="3317"/>
    <cellStyle name="Normal 2 2 2 2 2 2 2 2 2 2 2 2 2 6" xfId="3318"/>
    <cellStyle name="Normal 2 2 2 2 2 2 2 2 2 2 2 2 2 7" xfId="3319"/>
    <cellStyle name="Normal 2 2 2 2 2 2 2 2 2 2 2 2 2 8" xfId="3320"/>
    <cellStyle name="Normal 2 2 2 2 2 2 2 2 2 2 2 2 2 9" xfId="3321"/>
    <cellStyle name="Normal 2 2 2 2 2 2 2 2 2 2 2 2 20" xfId="3322"/>
    <cellStyle name="Normal 2 2 2 2 2 2 2 2 2 2 2 2 21" xfId="3323"/>
    <cellStyle name="Normal 2 2 2 2 2 2 2 2 2 2 2 2 22" xfId="3324"/>
    <cellStyle name="Normal 2 2 2 2 2 2 2 2 2 2 2 2 23" xfId="3325"/>
    <cellStyle name="Normal 2 2 2 2 2 2 2 2 2 2 2 2 24" xfId="3326"/>
    <cellStyle name="Normal 2 2 2 2 2 2 2 2 2 2 2 2 25" xfId="3327"/>
    <cellStyle name="Normal 2 2 2 2 2 2 2 2 2 2 2 2 26" xfId="3328"/>
    <cellStyle name="Normal 2 2 2 2 2 2 2 2 2 2 2 2 27" xfId="3329"/>
    <cellStyle name="Normal 2 2 2 2 2 2 2 2 2 2 2 2 28" xfId="3330"/>
    <cellStyle name="Normal 2 2 2 2 2 2 2 2 2 2 2 2 29" xfId="3331"/>
    <cellStyle name="Normal 2 2 2 2 2 2 2 2 2 2 2 2 3" xfId="3332"/>
    <cellStyle name="Normal 2 2 2 2 2 2 2 2 2 2 2 2 3 2" xfId="3333"/>
    <cellStyle name="Normal 2 2 2 2 2 2 2 2 2 2 2 2 3 2 2" xfId="3334"/>
    <cellStyle name="Normal 2 2 2 2 2 2 2 2 2 2 2 2 3 2 2 2" xfId="3335"/>
    <cellStyle name="Normal 2 2 2 2 2 2 2 2 2 2 2 2 3 2 2 2 2" xfId="3336"/>
    <cellStyle name="Normal 2 2 2 2 2 2 2 2 2 2 2 2 3 2 2 3" xfId="3337"/>
    <cellStyle name="Normal 2 2 2 2 2 2 2 2 2 2 2 2 3 2 3" xfId="3338"/>
    <cellStyle name="Normal 2 2 2 2 2 2 2 2 2 2 2 2 3 2 3 2" xfId="3339"/>
    <cellStyle name="Normal 2 2 2 2 2 2 2 2 2 2 2 2 3 3" xfId="3340"/>
    <cellStyle name="Normal 2 2 2 2 2 2 2 2 2 2 2 2 3 3 2" xfId="3341"/>
    <cellStyle name="Normal 2 2 2 2 2 2 2 2 2 2 2 2 3 4" xfId="3342"/>
    <cellStyle name="Normal 2 2 2 2 2 2 2 2 2 2 2 2 30" xfId="3343"/>
    <cellStyle name="Normal 2 2 2 2 2 2 2 2 2 2 2 2 31" xfId="3344"/>
    <cellStyle name="Normal 2 2 2 2 2 2 2 2 2 2 2 2 32" xfId="3345"/>
    <cellStyle name="Normal 2 2 2 2 2 2 2 2 2 2 2 2 33" xfId="3346"/>
    <cellStyle name="Normal 2 2 2 2 2 2 2 2 2 2 2 2 34" xfId="3347"/>
    <cellStyle name="Normal 2 2 2 2 2 2 2 2 2 2 2 2 35" xfId="3348"/>
    <cellStyle name="Normal 2 2 2 2 2 2 2 2 2 2 2 2 36" xfId="3349"/>
    <cellStyle name="Normal 2 2 2 2 2 2 2 2 2 2 2 2 37" xfId="3350"/>
    <cellStyle name="Normal 2 2 2 2 2 2 2 2 2 2 2 2 38" xfId="3351"/>
    <cellStyle name="Normal 2 2 2 2 2 2 2 2 2 2 2 2 39" xfId="3352"/>
    <cellStyle name="Normal 2 2 2 2 2 2 2 2 2 2 2 2 4" xfId="3353"/>
    <cellStyle name="Normal 2 2 2 2 2 2 2 2 2 2 2 2 40" xfId="3354"/>
    <cellStyle name="Normal 2 2 2 2 2 2 2 2 2 2 2 2 41" xfId="3355"/>
    <cellStyle name="Normal 2 2 2 2 2 2 2 2 2 2 2 2 42" xfId="3356"/>
    <cellStyle name="Normal 2 2 2 2 2 2 2 2 2 2 2 2 42 2" xfId="3357"/>
    <cellStyle name="Normal 2 2 2 2 2 2 2 2 2 2 2 2 42 2 2" xfId="3358"/>
    <cellStyle name="Normal 2 2 2 2 2 2 2 2 2 2 2 2 42 3" xfId="3359"/>
    <cellStyle name="Normal 2 2 2 2 2 2 2 2 2 2 2 2 43" xfId="3360"/>
    <cellStyle name="Normal 2 2 2 2 2 2 2 2 2 2 2 2 43 2" xfId="3361"/>
    <cellStyle name="Normal 2 2 2 2 2 2 2 2 2 2 2 2 5" xfId="3362"/>
    <cellStyle name="Normal 2 2 2 2 2 2 2 2 2 2 2 2 6" xfId="3363"/>
    <cellStyle name="Normal 2 2 2 2 2 2 2 2 2 2 2 2 7" xfId="3364"/>
    <cellStyle name="Normal 2 2 2 2 2 2 2 2 2 2 2 2 8" xfId="3365"/>
    <cellStyle name="Normal 2 2 2 2 2 2 2 2 2 2 2 2 9" xfId="3366"/>
    <cellStyle name="Normal 2 2 2 2 2 2 2 2 2 2 2 20" xfId="3367"/>
    <cellStyle name="Normal 2 2 2 2 2 2 2 2 2 2 2 21" xfId="3368"/>
    <cellStyle name="Normal 2 2 2 2 2 2 2 2 2 2 2 22" xfId="3369"/>
    <cellStyle name="Normal 2 2 2 2 2 2 2 2 2 2 2 23" xfId="3370"/>
    <cellStyle name="Normal 2 2 2 2 2 2 2 2 2 2 2 24" xfId="3371"/>
    <cellStyle name="Normal 2 2 2 2 2 2 2 2 2 2 2 25" xfId="3372"/>
    <cellStyle name="Normal 2 2 2 2 2 2 2 2 2 2 2 26" xfId="3373"/>
    <cellStyle name="Normal 2 2 2 2 2 2 2 2 2 2 2 27" xfId="3374"/>
    <cellStyle name="Normal 2 2 2 2 2 2 2 2 2 2 2 28" xfId="3375"/>
    <cellStyle name="Normal 2 2 2 2 2 2 2 2 2 2 2 29" xfId="3376"/>
    <cellStyle name="Normal 2 2 2 2 2 2 2 2 2 2 2 3" xfId="3377"/>
    <cellStyle name="Normal 2 2 2 2 2 2 2 2 2 2 2 30" xfId="3378"/>
    <cellStyle name="Normal 2 2 2 2 2 2 2 2 2 2 2 31" xfId="3379"/>
    <cellStyle name="Normal 2 2 2 2 2 2 2 2 2 2 2 32" xfId="3380"/>
    <cellStyle name="Normal 2 2 2 2 2 2 2 2 2 2 2 33" xfId="3381"/>
    <cellStyle name="Normal 2 2 2 2 2 2 2 2 2 2 2 34" xfId="3382"/>
    <cellStyle name="Normal 2 2 2 2 2 2 2 2 2 2 2 35" xfId="3383"/>
    <cellStyle name="Normal 2 2 2 2 2 2 2 2 2 2 2 36" xfId="3384"/>
    <cellStyle name="Normal 2 2 2 2 2 2 2 2 2 2 2 37" xfId="3385"/>
    <cellStyle name="Normal 2 2 2 2 2 2 2 2 2 2 2 38" xfId="3386"/>
    <cellStyle name="Normal 2 2 2 2 2 2 2 2 2 2 2 39" xfId="3387"/>
    <cellStyle name="Normal 2 2 2 2 2 2 2 2 2 2 2 4" xfId="3388"/>
    <cellStyle name="Normal 2 2 2 2 2 2 2 2 2 2 2 40" xfId="3389"/>
    <cellStyle name="Normal 2 2 2 2 2 2 2 2 2 2 2 41" xfId="3390"/>
    <cellStyle name="Normal 2 2 2 2 2 2 2 2 2 2 2 42" xfId="3391"/>
    <cellStyle name="Normal 2 2 2 2 2 2 2 2 2 2 2 43" xfId="3392"/>
    <cellStyle name="Normal 2 2 2 2 2 2 2 2 2 2 2 44" xfId="3393"/>
    <cellStyle name="Normal 2 2 2 2 2 2 2 2 2 2 2 45" xfId="3394"/>
    <cellStyle name="Normal 2 2 2 2 2 2 2 2 2 2 2 46" xfId="3395"/>
    <cellStyle name="Normal 2 2 2 2 2 2 2 2 2 2 2 47" xfId="3396"/>
    <cellStyle name="Normal 2 2 2 2 2 2 2 2 2 2 2 48" xfId="3397"/>
    <cellStyle name="Normal 2 2 2 2 2 2 2 2 2 2 2 49" xfId="3398"/>
    <cellStyle name="Normal 2 2 2 2 2 2 2 2 2 2 2 5" xfId="3399"/>
    <cellStyle name="Normal 2 2 2 2 2 2 2 2 2 2 2 50" xfId="3400"/>
    <cellStyle name="Normal 2 2 2 2 2 2 2 2 2 2 2 51" xfId="3401"/>
    <cellStyle name="Normal 2 2 2 2 2 2 2 2 2 2 2 51 2" xfId="3402"/>
    <cellStyle name="Normal 2 2 2 2 2 2 2 2 2 2 2 51 2 2" xfId="3403"/>
    <cellStyle name="Normal 2 2 2 2 2 2 2 2 2 2 2 51 3" xfId="3404"/>
    <cellStyle name="Normal 2 2 2 2 2 2 2 2 2 2 2 52" xfId="3405"/>
    <cellStyle name="Normal 2 2 2 2 2 2 2 2 2 2 2 52 2" xfId="3406"/>
    <cellStyle name="Normal 2 2 2 2 2 2 2 2 2 2 2 6" xfId="3407"/>
    <cellStyle name="Normal 2 2 2 2 2 2 2 2 2 2 2 7" xfId="3408"/>
    <cellStyle name="Normal 2 2 2 2 2 2 2 2 2 2 2 8" xfId="3409"/>
    <cellStyle name="Normal 2 2 2 2 2 2 2 2 2 2 2 9" xfId="3410"/>
    <cellStyle name="Normal 2 2 2 2 2 2 2 2 2 2 20" xfId="3411"/>
    <cellStyle name="Normal 2 2 2 2 2 2 2 2 2 2 21" xfId="3412"/>
    <cellStyle name="Normal 2 2 2 2 2 2 2 2 2 2 22" xfId="3413"/>
    <cellStyle name="Normal 2 2 2 2 2 2 2 2 2 2 23" xfId="3414"/>
    <cellStyle name="Normal 2 2 2 2 2 2 2 2 2 2 24" xfId="3415"/>
    <cellStyle name="Normal 2 2 2 2 2 2 2 2 2 2 25" xfId="3416"/>
    <cellStyle name="Normal 2 2 2 2 2 2 2 2 2 2 26" xfId="3417"/>
    <cellStyle name="Normal 2 2 2 2 2 2 2 2 2 2 27" xfId="3418"/>
    <cellStyle name="Normal 2 2 2 2 2 2 2 2 2 2 28" xfId="3419"/>
    <cellStyle name="Normal 2 2 2 2 2 2 2 2 2 2 29" xfId="3420"/>
    <cellStyle name="Normal 2 2 2 2 2 2 2 2 2 2 3" xfId="3421"/>
    <cellStyle name="Normal 2 2 2 2 2 2 2 2 2 2 3 2" xfId="3422"/>
    <cellStyle name="Normal 2 2 2 2 2 2 2 2 2 2 30" xfId="3423"/>
    <cellStyle name="Normal 2 2 2 2 2 2 2 2 2 2 31" xfId="3424"/>
    <cellStyle name="Normal 2 2 2 2 2 2 2 2 2 2 32" xfId="3425"/>
    <cellStyle name="Normal 2 2 2 2 2 2 2 2 2 2 33" xfId="3426"/>
    <cellStyle name="Normal 2 2 2 2 2 2 2 2 2 2 34" xfId="3427"/>
    <cellStyle name="Normal 2 2 2 2 2 2 2 2 2 2 35" xfId="3428"/>
    <cellStyle name="Normal 2 2 2 2 2 2 2 2 2 2 36" xfId="3429"/>
    <cellStyle name="Normal 2 2 2 2 2 2 2 2 2 2 37" xfId="3430"/>
    <cellStyle name="Normal 2 2 2 2 2 2 2 2 2 2 38" xfId="3431"/>
    <cellStyle name="Normal 2 2 2 2 2 2 2 2 2 2 39" xfId="3432"/>
    <cellStyle name="Normal 2 2 2 2 2 2 2 2 2 2 4" xfId="3433"/>
    <cellStyle name="Normal 2 2 2 2 2 2 2 2 2 2 40" xfId="3434"/>
    <cellStyle name="Normal 2 2 2 2 2 2 2 2 2 2 41" xfId="3435"/>
    <cellStyle name="Normal 2 2 2 2 2 2 2 2 2 2 42" xfId="3436"/>
    <cellStyle name="Normal 2 2 2 2 2 2 2 2 2 2 43" xfId="3437"/>
    <cellStyle name="Normal 2 2 2 2 2 2 2 2 2 2 44" xfId="3438"/>
    <cellStyle name="Normal 2 2 2 2 2 2 2 2 2 2 45" xfId="3439"/>
    <cellStyle name="Normal 2 2 2 2 2 2 2 2 2 2 46" xfId="3440"/>
    <cellStyle name="Normal 2 2 2 2 2 2 2 2 2 2 47" xfId="3441"/>
    <cellStyle name="Normal 2 2 2 2 2 2 2 2 2 2 48" xfId="3442"/>
    <cellStyle name="Normal 2 2 2 2 2 2 2 2 2 2 49" xfId="3443"/>
    <cellStyle name="Normal 2 2 2 2 2 2 2 2 2 2 5" xfId="3444"/>
    <cellStyle name="Normal 2 2 2 2 2 2 2 2 2 2 50" xfId="3445"/>
    <cellStyle name="Normal 2 2 2 2 2 2 2 2 2 2 51" xfId="3446"/>
    <cellStyle name="Normal 2 2 2 2 2 2 2 2 2 2 51 2" xfId="3447"/>
    <cellStyle name="Normal 2 2 2 2 2 2 2 2 2 2 51 2 2" xfId="3448"/>
    <cellStyle name="Normal 2 2 2 2 2 2 2 2 2 2 51 3" xfId="3449"/>
    <cellStyle name="Normal 2 2 2 2 2 2 2 2 2 2 52" xfId="3450"/>
    <cellStyle name="Normal 2 2 2 2 2 2 2 2 2 2 52 2" xfId="3451"/>
    <cellStyle name="Normal 2 2 2 2 2 2 2 2 2 2 6" xfId="3452"/>
    <cellStyle name="Normal 2 2 2 2 2 2 2 2 2 2 7" xfId="3453"/>
    <cellStyle name="Normal 2 2 2 2 2 2 2 2 2 2 8" xfId="3454"/>
    <cellStyle name="Normal 2 2 2 2 2 2 2 2 2 2 9" xfId="3455"/>
    <cellStyle name="Normal 2 2 2 2 2 2 2 2 2 20" xfId="3456"/>
    <cellStyle name="Normal 2 2 2 2 2 2 2 2 2 21" xfId="3457"/>
    <cellStyle name="Normal 2 2 2 2 2 2 2 2 2 22" xfId="3458"/>
    <cellStyle name="Normal 2 2 2 2 2 2 2 2 2 23" xfId="3459"/>
    <cellStyle name="Normal 2 2 2 2 2 2 2 2 2 24" xfId="3460"/>
    <cellStyle name="Normal 2 2 2 2 2 2 2 2 2 25" xfId="3461"/>
    <cellStyle name="Normal 2 2 2 2 2 2 2 2 2 26" xfId="3462"/>
    <cellStyle name="Normal 2 2 2 2 2 2 2 2 2 27" xfId="3463"/>
    <cellStyle name="Normal 2 2 2 2 2 2 2 2 2 28" xfId="3464"/>
    <cellStyle name="Normal 2 2 2 2 2 2 2 2 2 29" xfId="3465"/>
    <cellStyle name="Normal 2 2 2 2 2 2 2 2 2 3" xfId="3466"/>
    <cellStyle name="Normal 2 2 2 2 2 2 2 2 2 30" xfId="3467"/>
    <cellStyle name="Normal 2 2 2 2 2 2 2 2 2 31" xfId="3468"/>
    <cellStyle name="Normal 2 2 2 2 2 2 2 2 2 32" xfId="3469"/>
    <cellStyle name="Normal 2 2 2 2 2 2 2 2 2 32 2" xfId="3470"/>
    <cellStyle name="Normal 2 2 2 2 2 2 2 2 2 33" xfId="3471"/>
    <cellStyle name="Normal 2 2 2 2 2 2 2 2 2 34" xfId="3472"/>
    <cellStyle name="Normal 2 2 2 2 2 2 2 2 2 35" xfId="3473"/>
    <cellStyle name="Normal 2 2 2 2 2 2 2 2 2 36" xfId="3474"/>
    <cellStyle name="Normal 2 2 2 2 2 2 2 2 2 37" xfId="3475"/>
    <cellStyle name="Normal 2 2 2 2 2 2 2 2 2 38" xfId="3476"/>
    <cellStyle name="Normal 2 2 2 2 2 2 2 2 2 39" xfId="3477"/>
    <cellStyle name="Normal 2 2 2 2 2 2 2 2 2 4" xfId="3478"/>
    <cellStyle name="Normal 2 2 2 2 2 2 2 2 2 40" xfId="3479"/>
    <cellStyle name="Normal 2 2 2 2 2 2 2 2 2 41" xfId="3480"/>
    <cellStyle name="Normal 2 2 2 2 2 2 2 2 2 42" xfId="3481"/>
    <cellStyle name="Normal 2 2 2 2 2 2 2 2 2 42 2" xfId="3482"/>
    <cellStyle name="Normal 2 2 2 2 2 2 2 2 2 42 2 2" xfId="3483"/>
    <cellStyle name="Normal 2 2 2 2 2 2 2 2 2 42 2 2 2" xfId="3484"/>
    <cellStyle name="Normal 2 2 2 2 2 2 2 2 2 42 2 2 2 2" xfId="3485"/>
    <cellStyle name="Normal 2 2 2 2 2 2 2 2 2 42 2 2 3" xfId="3486"/>
    <cellStyle name="Normal 2 2 2 2 2 2 2 2 2 42 2 3" xfId="3487"/>
    <cellStyle name="Normal 2 2 2 2 2 2 2 2 2 42 2 3 2" xfId="3488"/>
    <cellStyle name="Normal 2 2 2 2 2 2 2 2 2 42 3" xfId="3489"/>
    <cellStyle name="Normal 2 2 2 2 2 2 2 2 2 42 3 2" xfId="3490"/>
    <cellStyle name="Normal 2 2 2 2 2 2 2 2 2 42 4" xfId="3491"/>
    <cellStyle name="Normal 2 2 2 2 2 2 2 2 2 43" xfId="3492"/>
    <cellStyle name="Normal 2 2 2 2 2 2 2 2 2 44" xfId="3493"/>
    <cellStyle name="Normal 2 2 2 2 2 2 2 2 2 45" xfId="3494"/>
    <cellStyle name="Normal 2 2 2 2 2 2 2 2 2 46" xfId="3495"/>
    <cellStyle name="Normal 2 2 2 2 2 2 2 2 2 47" xfId="3496"/>
    <cellStyle name="Normal 2 2 2 2 2 2 2 2 2 48" xfId="3497"/>
    <cellStyle name="Normal 2 2 2 2 2 2 2 2 2 49" xfId="3498"/>
    <cellStyle name="Normal 2 2 2 2 2 2 2 2 2 5" xfId="3499"/>
    <cellStyle name="Normal 2 2 2 2 2 2 2 2 2 50" xfId="3500"/>
    <cellStyle name="Normal 2 2 2 2 2 2 2 2 2 51" xfId="3501"/>
    <cellStyle name="Normal 2 2 2 2 2 2 2 2 2 52" xfId="3502"/>
    <cellStyle name="Normal 2 2 2 2 2 2 2 2 2 53" xfId="3503"/>
    <cellStyle name="Normal 2 2 2 2 2 2 2 2 2 54" xfId="3504"/>
    <cellStyle name="Normal 2 2 2 2 2 2 2 2 2 55" xfId="3505"/>
    <cellStyle name="Normal 2 2 2 2 2 2 2 2 2 56" xfId="3506"/>
    <cellStyle name="Normal 2 2 2 2 2 2 2 2 2 57" xfId="3507"/>
    <cellStyle name="Normal 2 2 2 2 2 2 2 2 2 58" xfId="3508"/>
    <cellStyle name="Normal 2 2 2 2 2 2 2 2 2 59" xfId="3509"/>
    <cellStyle name="Normal 2 2 2 2 2 2 2 2 2 6" xfId="3510"/>
    <cellStyle name="Normal 2 2 2 2 2 2 2 2 2 60" xfId="3511"/>
    <cellStyle name="Normal 2 2 2 2 2 2 2 2 2 61" xfId="3512"/>
    <cellStyle name="Normal 2 2 2 2 2 2 2 2 2 62" xfId="3513"/>
    <cellStyle name="Normal 2 2 2 2 2 2 2 2 2 63" xfId="3514"/>
    <cellStyle name="Normal 2 2 2 2 2 2 2 2 2 64" xfId="3515"/>
    <cellStyle name="Normal 2 2 2 2 2 2 2 2 2 65" xfId="3516"/>
    <cellStyle name="Normal 2 2 2 2 2 2 2 2 2 66" xfId="3517"/>
    <cellStyle name="Normal 2 2 2 2 2 2 2 2 2 67" xfId="3518"/>
    <cellStyle name="Normal 2 2 2 2 2 2 2 2 2 68" xfId="3519"/>
    <cellStyle name="Normal 2 2 2 2 2 2 2 2 2 69" xfId="3520"/>
    <cellStyle name="Normal 2 2 2 2 2 2 2 2 2 7" xfId="3521"/>
    <cellStyle name="Normal 2 2 2 2 2 2 2 2 2 70" xfId="3522"/>
    <cellStyle name="Normal 2 2 2 2 2 2 2 2 2 71" xfId="3523"/>
    <cellStyle name="Normal 2 2 2 2 2 2 2 2 2 72" xfId="3524"/>
    <cellStyle name="Normal 2 2 2 2 2 2 2 2 2 73" xfId="3525"/>
    <cellStyle name="Normal 2 2 2 2 2 2 2 2 2 74" xfId="3526"/>
    <cellStyle name="Normal 2 2 2 2 2 2 2 2 2 75" xfId="3527"/>
    <cellStyle name="Normal 2 2 2 2 2 2 2 2 2 76" xfId="3528"/>
    <cellStyle name="Normal 2 2 2 2 2 2 2 2 2 77" xfId="3529"/>
    <cellStyle name="Normal 2 2 2 2 2 2 2 2 2 78" xfId="3530"/>
    <cellStyle name="Normal 2 2 2 2 2 2 2 2 2 79" xfId="3531"/>
    <cellStyle name="Normal 2 2 2 2 2 2 2 2 2 8" xfId="3532"/>
    <cellStyle name="Normal 2 2 2 2 2 2 2 2 2 80" xfId="3533"/>
    <cellStyle name="Normal 2 2 2 2 2 2 2 2 2 81" xfId="3534"/>
    <cellStyle name="Normal 2 2 2 2 2 2 2 2 2 81 2" xfId="3535"/>
    <cellStyle name="Normal 2 2 2 2 2 2 2 2 2 81 2 2" xfId="3536"/>
    <cellStyle name="Normal 2 2 2 2 2 2 2 2 2 81 3" xfId="3537"/>
    <cellStyle name="Normal 2 2 2 2 2 2 2 2 2 82" xfId="3538"/>
    <cellStyle name="Normal 2 2 2 2 2 2 2 2 2 82 2" xfId="3539"/>
    <cellStyle name="Normal 2 2 2 2 2 2 2 2 2 83" xfId="3540"/>
    <cellStyle name="Normal 2 2 2 2 2 2 2 2 2 9" xfId="3541"/>
    <cellStyle name="Normal 2 2 2 2 2 2 2 2 20" xfId="3542"/>
    <cellStyle name="Normal 2 2 2 2 2 2 2 2 21" xfId="3543"/>
    <cellStyle name="Normal 2 2 2 2 2 2 2 2 22" xfId="3544"/>
    <cellStyle name="Normal 2 2 2 2 2 2 2 2 23" xfId="3545"/>
    <cellStyle name="Normal 2 2 2 2 2 2 2 2 24" xfId="3546"/>
    <cellStyle name="Normal 2 2 2 2 2 2 2 2 25" xfId="3547"/>
    <cellStyle name="Normal 2 2 2 2 2 2 2 2 26" xfId="3548"/>
    <cellStyle name="Normal 2 2 2 2 2 2 2 2 27" xfId="3549"/>
    <cellStyle name="Normal 2 2 2 2 2 2 2 2 28" xfId="3550"/>
    <cellStyle name="Normal 2 2 2 2 2 2 2 2 29" xfId="3551"/>
    <cellStyle name="Normal 2 2 2 2 2 2 2 2 3" xfId="3552"/>
    <cellStyle name="Normal 2 2 2 2 2 2 2 2 3 10" xfId="3553"/>
    <cellStyle name="Normal 2 2 2 2 2 2 2 2 3 11" xfId="3554"/>
    <cellStyle name="Normal 2 2 2 2 2 2 2 2 3 2" xfId="3555"/>
    <cellStyle name="Normal 2 2 2 2 2 2 2 2 3 2 10" xfId="3556"/>
    <cellStyle name="Normal 2 2 2 2 2 2 2 2 3 2 11" xfId="3557"/>
    <cellStyle name="Normal 2 2 2 2 2 2 2 2 3 2 2" xfId="3558"/>
    <cellStyle name="Normal 2 2 2 2 2 2 2 2 3 2 2 2" xfId="3559"/>
    <cellStyle name="Normal 2 2 2 2 2 2 2 2 3 2 3" xfId="3560"/>
    <cellStyle name="Normal 2 2 2 2 2 2 2 2 3 2 4" xfId="3561"/>
    <cellStyle name="Normal 2 2 2 2 2 2 2 2 3 2 5" xfId="3562"/>
    <cellStyle name="Normal 2 2 2 2 2 2 2 2 3 2 6" xfId="3563"/>
    <cellStyle name="Normal 2 2 2 2 2 2 2 2 3 2 7" xfId="3564"/>
    <cellStyle name="Normal 2 2 2 2 2 2 2 2 3 2 8" xfId="3565"/>
    <cellStyle name="Normal 2 2 2 2 2 2 2 2 3 2 9" xfId="3566"/>
    <cellStyle name="Normal 2 2 2 2 2 2 2 2 3 3" xfId="3567"/>
    <cellStyle name="Normal 2 2 2 2 2 2 2 2 3 3 2" xfId="3568"/>
    <cellStyle name="Normal 2 2 2 2 2 2 2 2 3 4" xfId="3569"/>
    <cellStyle name="Normal 2 2 2 2 2 2 2 2 3 5" xfId="3570"/>
    <cellStyle name="Normal 2 2 2 2 2 2 2 2 3 6" xfId="3571"/>
    <cellStyle name="Normal 2 2 2 2 2 2 2 2 3 7" xfId="3572"/>
    <cellStyle name="Normal 2 2 2 2 2 2 2 2 3 8" xfId="3573"/>
    <cellStyle name="Normal 2 2 2 2 2 2 2 2 3 9" xfId="3574"/>
    <cellStyle name="Normal 2 2 2 2 2 2 2 2 30" xfId="3575"/>
    <cellStyle name="Normal 2 2 2 2 2 2 2 2 31" xfId="3576"/>
    <cellStyle name="Normal 2 2 2 2 2 2 2 2 32" xfId="3577"/>
    <cellStyle name="Normal 2 2 2 2 2 2 2 2 32 2" xfId="3578"/>
    <cellStyle name="Normal 2 2 2 2 2 2 2 2 33" xfId="3579"/>
    <cellStyle name="Normal 2 2 2 2 2 2 2 2 34" xfId="3580"/>
    <cellStyle name="Normal 2 2 2 2 2 2 2 2 35" xfId="3581"/>
    <cellStyle name="Normal 2 2 2 2 2 2 2 2 36" xfId="3582"/>
    <cellStyle name="Normal 2 2 2 2 2 2 2 2 37" xfId="3583"/>
    <cellStyle name="Normal 2 2 2 2 2 2 2 2 38" xfId="3584"/>
    <cellStyle name="Normal 2 2 2 2 2 2 2 2 39" xfId="3585"/>
    <cellStyle name="Normal 2 2 2 2 2 2 2 2 4" xfId="3586"/>
    <cellStyle name="Normal 2 2 2 2 2 2 2 2 40" xfId="3587"/>
    <cellStyle name="Normal 2 2 2 2 2 2 2 2 41" xfId="3588"/>
    <cellStyle name="Normal 2 2 2 2 2 2 2 2 42" xfId="3589"/>
    <cellStyle name="Normal 2 2 2 2 2 2 2 2 42 2" xfId="3590"/>
    <cellStyle name="Normal 2 2 2 2 2 2 2 2 42 2 2" xfId="3591"/>
    <cellStyle name="Normal 2 2 2 2 2 2 2 2 42 2 2 2" xfId="3592"/>
    <cellStyle name="Normal 2 2 2 2 2 2 2 2 42 2 2 2 2" xfId="3593"/>
    <cellStyle name="Normal 2 2 2 2 2 2 2 2 42 2 2 3" xfId="3594"/>
    <cellStyle name="Normal 2 2 2 2 2 2 2 2 42 2 3" xfId="3595"/>
    <cellStyle name="Normal 2 2 2 2 2 2 2 2 42 2 3 2" xfId="3596"/>
    <cellStyle name="Normal 2 2 2 2 2 2 2 2 42 3" xfId="3597"/>
    <cellStyle name="Normal 2 2 2 2 2 2 2 2 42 3 2" xfId="3598"/>
    <cellStyle name="Normal 2 2 2 2 2 2 2 2 42 4" xfId="3599"/>
    <cellStyle name="Normal 2 2 2 2 2 2 2 2 43" xfId="3600"/>
    <cellStyle name="Normal 2 2 2 2 2 2 2 2 44" xfId="3601"/>
    <cellStyle name="Normal 2 2 2 2 2 2 2 2 45" xfId="3602"/>
    <cellStyle name="Normal 2 2 2 2 2 2 2 2 46" xfId="3603"/>
    <cellStyle name="Normal 2 2 2 2 2 2 2 2 47" xfId="3604"/>
    <cellStyle name="Normal 2 2 2 2 2 2 2 2 48" xfId="3605"/>
    <cellStyle name="Normal 2 2 2 2 2 2 2 2 49" xfId="3606"/>
    <cellStyle name="Normal 2 2 2 2 2 2 2 2 5" xfId="3607"/>
    <cellStyle name="Normal 2 2 2 2 2 2 2 2 50" xfId="3608"/>
    <cellStyle name="Normal 2 2 2 2 2 2 2 2 51" xfId="3609"/>
    <cellStyle name="Normal 2 2 2 2 2 2 2 2 52" xfId="3610"/>
    <cellStyle name="Normal 2 2 2 2 2 2 2 2 53" xfId="3611"/>
    <cellStyle name="Normal 2 2 2 2 2 2 2 2 54" xfId="3612"/>
    <cellStyle name="Normal 2 2 2 2 2 2 2 2 55" xfId="3613"/>
    <cellStyle name="Normal 2 2 2 2 2 2 2 2 56" xfId="3614"/>
    <cellStyle name="Normal 2 2 2 2 2 2 2 2 57" xfId="3615"/>
    <cellStyle name="Normal 2 2 2 2 2 2 2 2 58" xfId="3616"/>
    <cellStyle name="Normal 2 2 2 2 2 2 2 2 59" xfId="3617"/>
    <cellStyle name="Normal 2 2 2 2 2 2 2 2 6" xfId="3618"/>
    <cellStyle name="Normal 2 2 2 2 2 2 2 2 60" xfId="3619"/>
    <cellStyle name="Normal 2 2 2 2 2 2 2 2 61" xfId="3620"/>
    <cellStyle name="Normal 2 2 2 2 2 2 2 2 62" xfId="3621"/>
    <cellStyle name="Normal 2 2 2 2 2 2 2 2 63" xfId="3622"/>
    <cellStyle name="Normal 2 2 2 2 2 2 2 2 64" xfId="3623"/>
    <cellStyle name="Normal 2 2 2 2 2 2 2 2 65" xfId="3624"/>
    <cellStyle name="Normal 2 2 2 2 2 2 2 2 66" xfId="3625"/>
    <cellStyle name="Normal 2 2 2 2 2 2 2 2 67" xfId="3626"/>
    <cellStyle name="Normal 2 2 2 2 2 2 2 2 68" xfId="3627"/>
    <cellStyle name="Normal 2 2 2 2 2 2 2 2 69" xfId="3628"/>
    <cellStyle name="Normal 2 2 2 2 2 2 2 2 7" xfId="3629"/>
    <cellStyle name="Normal 2 2 2 2 2 2 2 2 70" xfId="3630"/>
    <cellStyle name="Normal 2 2 2 2 2 2 2 2 71" xfId="3631"/>
    <cellStyle name="Normal 2 2 2 2 2 2 2 2 72" xfId="3632"/>
    <cellStyle name="Normal 2 2 2 2 2 2 2 2 73" xfId="3633"/>
    <cellStyle name="Normal 2 2 2 2 2 2 2 2 74" xfId="3634"/>
    <cellStyle name="Normal 2 2 2 2 2 2 2 2 75" xfId="3635"/>
    <cellStyle name="Normal 2 2 2 2 2 2 2 2 76" xfId="3636"/>
    <cellStyle name="Normal 2 2 2 2 2 2 2 2 77" xfId="3637"/>
    <cellStyle name="Normal 2 2 2 2 2 2 2 2 78" xfId="3638"/>
    <cellStyle name="Normal 2 2 2 2 2 2 2 2 79" xfId="3639"/>
    <cellStyle name="Normal 2 2 2 2 2 2 2 2 8" xfId="3640"/>
    <cellStyle name="Normal 2 2 2 2 2 2 2 2 80" xfId="3641"/>
    <cellStyle name="Normal 2 2 2 2 2 2 2 2 81" xfId="3642"/>
    <cellStyle name="Normal 2 2 2 2 2 2 2 2 81 2" xfId="3643"/>
    <cellStyle name="Normal 2 2 2 2 2 2 2 2 81 2 2" xfId="3644"/>
    <cellStyle name="Normal 2 2 2 2 2 2 2 2 81 3" xfId="3645"/>
    <cellStyle name="Normal 2 2 2 2 2 2 2 2 82" xfId="3646"/>
    <cellStyle name="Normal 2 2 2 2 2 2 2 2 82 2" xfId="3647"/>
    <cellStyle name="Normal 2 2 2 2 2 2 2 2 83" xfId="3648"/>
    <cellStyle name="Normal 2 2 2 2 2 2 2 2 9" xfId="3649"/>
    <cellStyle name="Normal 2 2 2 2 2 2 2 20" xfId="3650"/>
    <cellStyle name="Normal 2 2 2 2 2 2 2 21" xfId="3651"/>
    <cellStyle name="Normal 2 2 2 2 2 2 2 22" xfId="3652"/>
    <cellStyle name="Normal 2 2 2 2 2 2 2 23" xfId="3653"/>
    <cellStyle name="Normal 2 2 2 2 2 2 2 24" xfId="3654"/>
    <cellStyle name="Normal 2 2 2 2 2 2 2 25" xfId="3655"/>
    <cellStyle name="Normal 2 2 2 2 2 2 2 26" xfId="3656"/>
    <cellStyle name="Normal 2 2 2 2 2 2 2 27" xfId="3657"/>
    <cellStyle name="Normal 2 2 2 2 2 2 2 28" xfId="3658"/>
    <cellStyle name="Normal 2 2 2 2 2 2 2 29" xfId="3659"/>
    <cellStyle name="Normal 2 2 2 2 2 2 2 3" xfId="3660"/>
    <cellStyle name="Normal 2 2 2 2 2 2 2 30" xfId="3661"/>
    <cellStyle name="Normal 2 2 2 2 2 2 2 31" xfId="3662"/>
    <cellStyle name="Normal 2 2 2 2 2 2 2 32" xfId="3663"/>
    <cellStyle name="Normal 2 2 2 2 2 2 2 33" xfId="3664"/>
    <cellStyle name="Normal 2 2 2 2 2 2 2 33 2" xfId="3665"/>
    <cellStyle name="Normal 2 2 2 2 2 2 2 34" xfId="3666"/>
    <cellStyle name="Normal 2 2 2 2 2 2 2 35" xfId="3667"/>
    <cellStyle name="Normal 2 2 2 2 2 2 2 36" xfId="3668"/>
    <cellStyle name="Normal 2 2 2 2 2 2 2 37" xfId="3669"/>
    <cellStyle name="Normal 2 2 2 2 2 2 2 38" xfId="3670"/>
    <cellStyle name="Normal 2 2 2 2 2 2 2 39" xfId="3671"/>
    <cellStyle name="Normal 2 2 2 2 2 2 2 4" xfId="3672"/>
    <cellStyle name="Normal 2 2 2 2 2 2 2 4 10" xfId="3673"/>
    <cellStyle name="Normal 2 2 2 2 2 2 2 4 11" xfId="3674"/>
    <cellStyle name="Normal 2 2 2 2 2 2 2 4 2" xfId="3675"/>
    <cellStyle name="Normal 2 2 2 2 2 2 2 4 2 10" xfId="3676"/>
    <cellStyle name="Normal 2 2 2 2 2 2 2 4 2 11" xfId="3677"/>
    <cellStyle name="Normal 2 2 2 2 2 2 2 4 2 2" xfId="3678"/>
    <cellStyle name="Normal 2 2 2 2 2 2 2 4 2 2 2" xfId="3679"/>
    <cellStyle name="Normal 2 2 2 2 2 2 2 4 2 3" xfId="3680"/>
    <cellStyle name="Normal 2 2 2 2 2 2 2 4 2 4" xfId="3681"/>
    <cellStyle name="Normal 2 2 2 2 2 2 2 4 2 5" xfId="3682"/>
    <cellStyle name="Normal 2 2 2 2 2 2 2 4 2 6" xfId="3683"/>
    <cellStyle name="Normal 2 2 2 2 2 2 2 4 2 7" xfId="3684"/>
    <cellStyle name="Normal 2 2 2 2 2 2 2 4 2 8" xfId="3685"/>
    <cellStyle name="Normal 2 2 2 2 2 2 2 4 2 9" xfId="3686"/>
    <cellStyle name="Normal 2 2 2 2 2 2 2 4 3" xfId="3687"/>
    <cellStyle name="Normal 2 2 2 2 2 2 2 4 3 2" xfId="3688"/>
    <cellStyle name="Normal 2 2 2 2 2 2 2 4 4" xfId="3689"/>
    <cellStyle name="Normal 2 2 2 2 2 2 2 4 5" xfId="3690"/>
    <cellStyle name="Normal 2 2 2 2 2 2 2 4 6" xfId="3691"/>
    <cellStyle name="Normal 2 2 2 2 2 2 2 4 7" xfId="3692"/>
    <cellStyle name="Normal 2 2 2 2 2 2 2 4 8" xfId="3693"/>
    <cellStyle name="Normal 2 2 2 2 2 2 2 4 9" xfId="3694"/>
    <cellStyle name="Normal 2 2 2 2 2 2 2 40" xfId="3695"/>
    <cellStyle name="Normal 2 2 2 2 2 2 2 41" xfId="3696"/>
    <cellStyle name="Normal 2 2 2 2 2 2 2 42" xfId="3697"/>
    <cellStyle name="Normal 2 2 2 2 2 2 2 43" xfId="3698"/>
    <cellStyle name="Normal 2 2 2 2 2 2 2 43 2" xfId="3699"/>
    <cellStyle name="Normal 2 2 2 2 2 2 2 43 2 2" xfId="3700"/>
    <cellStyle name="Normal 2 2 2 2 2 2 2 43 2 2 2" xfId="3701"/>
    <cellStyle name="Normal 2 2 2 2 2 2 2 43 2 2 2 2" xfId="3702"/>
    <cellStyle name="Normal 2 2 2 2 2 2 2 43 2 2 3" xfId="3703"/>
    <cellStyle name="Normal 2 2 2 2 2 2 2 43 2 3" xfId="3704"/>
    <cellStyle name="Normal 2 2 2 2 2 2 2 43 2 3 2" xfId="3705"/>
    <cellStyle name="Normal 2 2 2 2 2 2 2 43 3" xfId="3706"/>
    <cellStyle name="Normal 2 2 2 2 2 2 2 43 3 2" xfId="3707"/>
    <cellStyle name="Normal 2 2 2 2 2 2 2 43 4" xfId="3708"/>
    <cellStyle name="Normal 2 2 2 2 2 2 2 44" xfId="3709"/>
    <cellStyle name="Normal 2 2 2 2 2 2 2 45" xfId="3710"/>
    <cellStyle name="Normal 2 2 2 2 2 2 2 46" xfId="3711"/>
    <cellStyle name="Normal 2 2 2 2 2 2 2 47" xfId="3712"/>
    <cellStyle name="Normal 2 2 2 2 2 2 2 48" xfId="3713"/>
    <cellStyle name="Normal 2 2 2 2 2 2 2 49" xfId="3714"/>
    <cellStyle name="Normal 2 2 2 2 2 2 2 5" xfId="3715"/>
    <cellStyle name="Normal 2 2 2 2 2 2 2 50" xfId="3716"/>
    <cellStyle name="Normal 2 2 2 2 2 2 2 51" xfId="3717"/>
    <cellStyle name="Normal 2 2 2 2 2 2 2 52" xfId="3718"/>
    <cellStyle name="Normal 2 2 2 2 2 2 2 53" xfId="3719"/>
    <cellStyle name="Normal 2 2 2 2 2 2 2 54" xfId="3720"/>
    <cellStyle name="Normal 2 2 2 2 2 2 2 55" xfId="3721"/>
    <cellStyle name="Normal 2 2 2 2 2 2 2 56" xfId="3722"/>
    <cellStyle name="Normal 2 2 2 2 2 2 2 57" xfId="3723"/>
    <cellStyle name="Normal 2 2 2 2 2 2 2 58" xfId="3724"/>
    <cellStyle name="Normal 2 2 2 2 2 2 2 59" xfId="3725"/>
    <cellStyle name="Normal 2 2 2 2 2 2 2 6" xfId="3726"/>
    <cellStyle name="Normal 2 2 2 2 2 2 2 60" xfId="3727"/>
    <cellStyle name="Normal 2 2 2 2 2 2 2 61" xfId="3728"/>
    <cellStyle name="Normal 2 2 2 2 2 2 2 62" xfId="3729"/>
    <cellStyle name="Normal 2 2 2 2 2 2 2 63" xfId="3730"/>
    <cellStyle name="Normal 2 2 2 2 2 2 2 64" xfId="3731"/>
    <cellStyle name="Normal 2 2 2 2 2 2 2 65" xfId="3732"/>
    <cellStyle name="Normal 2 2 2 2 2 2 2 66" xfId="3733"/>
    <cellStyle name="Normal 2 2 2 2 2 2 2 67" xfId="3734"/>
    <cellStyle name="Normal 2 2 2 2 2 2 2 68" xfId="3735"/>
    <cellStyle name="Normal 2 2 2 2 2 2 2 69" xfId="3736"/>
    <cellStyle name="Normal 2 2 2 2 2 2 2 7" xfId="3737"/>
    <cellStyle name="Normal 2 2 2 2 2 2 2 70" xfId="3738"/>
    <cellStyle name="Normal 2 2 2 2 2 2 2 71" xfId="3739"/>
    <cellStyle name="Normal 2 2 2 2 2 2 2 72" xfId="3740"/>
    <cellStyle name="Normal 2 2 2 2 2 2 2 73" xfId="3741"/>
    <cellStyle name="Normal 2 2 2 2 2 2 2 74" xfId="3742"/>
    <cellStyle name="Normal 2 2 2 2 2 2 2 75" xfId="3743"/>
    <cellStyle name="Normal 2 2 2 2 2 2 2 76" xfId="3744"/>
    <cellStyle name="Normal 2 2 2 2 2 2 2 77" xfId="3745"/>
    <cellStyle name="Normal 2 2 2 2 2 2 2 78" xfId="3746"/>
    <cellStyle name="Normal 2 2 2 2 2 2 2 79" xfId="3747"/>
    <cellStyle name="Normal 2 2 2 2 2 2 2 8" xfId="3748"/>
    <cellStyle name="Normal 2 2 2 2 2 2 2 80" xfId="3749"/>
    <cellStyle name="Normal 2 2 2 2 2 2 2 81" xfId="3750"/>
    <cellStyle name="Normal 2 2 2 2 2 2 2 82" xfId="3751"/>
    <cellStyle name="Normal 2 2 2 2 2 2 2 82 2" xfId="3752"/>
    <cellStyle name="Normal 2 2 2 2 2 2 2 82 2 2" xfId="3753"/>
    <cellStyle name="Normal 2 2 2 2 2 2 2 82 3" xfId="3754"/>
    <cellStyle name="Normal 2 2 2 2 2 2 2 83" xfId="3755"/>
    <cellStyle name="Normal 2 2 2 2 2 2 2 83 2" xfId="3756"/>
    <cellStyle name="Normal 2 2 2 2 2 2 2 84" xfId="3757"/>
    <cellStyle name="Normal 2 2 2 2 2 2 2 9" xfId="3758"/>
    <cellStyle name="Normal 2 2 2 2 2 2 20" xfId="3759"/>
    <cellStyle name="Normal 2 2 2 2 2 2 21" xfId="3760"/>
    <cellStyle name="Normal 2 2 2 2 2 2 22" xfId="3761"/>
    <cellStyle name="Normal 2 2 2 2 2 2 23" xfId="3762"/>
    <cellStyle name="Normal 2 2 2 2 2 2 24" xfId="3763"/>
    <cellStyle name="Normal 2 2 2 2 2 2 25" xfId="3764"/>
    <cellStyle name="Normal 2 2 2 2 2 2 26" xfId="3765"/>
    <cellStyle name="Normal 2 2 2 2 2 2 27" xfId="3766"/>
    <cellStyle name="Normal 2 2 2 2 2 2 28" xfId="3767"/>
    <cellStyle name="Normal 2 2 2 2 2 2 29" xfId="3768"/>
    <cellStyle name="Normal 2 2 2 2 2 2 3" xfId="3769"/>
    <cellStyle name="Normal 2 2 2 2 2 2 3 2" xfId="3770"/>
    <cellStyle name="Normal 2 2 2 2 2 2 30" xfId="3771"/>
    <cellStyle name="Normal 2 2 2 2 2 2 31" xfId="3772"/>
    <cellStyle name="Normal 2 2 2 2 2 2 32" xfId="3773"/>
    <cellStyle name="Normal 2 2 2 2 2 2 33" xfId="3774"/>
    <cellStyle name="Normal 2 2 2 2 2 2 34" xfId="3775"/>
    <cellStyle name="Normal 2 2 2 2 2 2 35" xfId="3776"/>
    <cellStyle name="Normal 2 2 2 2 2 2 36" xfId="3777"/>
    <cellStyle name="Normal 2 2 2 2 2 2 36 2" xfId="3778"/>
    <cellStyle name="Normal 2 2 2 2 2 2 37" xfId="3779"/>
    <cellStyle name="Normal 2 2 2 2 2 2 38" xfId="3780"/>
    <cellStyle name="Normal 2 2 2 2 2 2 39" xfId="3781"/>
    <cellStyle name="Normal 2 2 2 2 2 2 4" xfId="3782"/>
    <cellStyle name="Normal 2 2 2 2 2 2 40" xfId="3783"/>
    <cellStyle name="Normal 2 2 2 2 2 2 41" xfId="3784"/>
    <cellStyle name="Normal 2 2 2 2 2 2 42" xfId="3785"/>
    <cellStyle name="Normal 2 2 2 2 2 2 43" xfId="3786"/>
    <cellStyle name="Normal 2 2 2 2 2 2 44" xfId="3787"/>
    <cellStyle name="Normal 2 2 2 2 2 2 45" xfId="3788"/>
    <cellStyle name="Normal 2 2 2 2 2 2 46" xfId="3789"/>
    <cellStyle name="Normal 2 2 2 2 2 2 46 2" xfId="3790"/>
    <cellStyle name="Normal 2 2 2 2 2 2 46 2 2" xfId="3791"/>
    <cellStyle name="Normal 2 2 2 2 2 2 46 2 2 2" xfId="3792"/>
    <cellStyle name="Normal 2 2 2 2 2 2 46 2 2 2 2" xfId="3793"/>
    <cellStyle name="Normal 2 2 2 2 2 2 46 2 2 3" xfId="3794"/>
    <cellStyle name="Normal 2 2 2 2 2 2 46 2 3" xfId="3795"/>
    <cellStyle name="Normal 2 2 2 2 2 2 46 2 3 2" xfId="3796"/>
    <cellStyle name="Normal 2 2 2 2 2 2 46 3" xfId="3797"/>
    <cellStyle name="Normal 2 2 2 2 2 2 46 3 2" xfId="3798"/>
    <cellStyle name="Normal 2 2 2 2 2 2 46 4" xfId="3799"/>
    <cellStyle name="Normal 2 2 2 2 2 2 47" xfId="3800"/>
    <cellStyle name="Normal 2 2 2 2 2 2 48" xfId="3801"/>
    <cellStyle name="Normal 2 2 2 2 2 2 49" xfId="3802"/>
    <cellStyle name="Normal 2 2 2 2 2 2 5" xfId="3803"/>
    <cellStyle name="Normal 2 2 2 2 2 2 50" xfId="3804"/>
    <cellStyle name="Normal 2 2 2 2 2 2 51" xfId="3805"/>
    <cellStyle name="Normal 2 2 2 2 2 2 52" xfId="3806"/>
    <cellStyle name="Normal 2 2 2 2 2 2 53" xfId="3807"/>
    <cellStyle name="Normal 2 2 2 2 2 2 54" xfId="3808"/>
    <cellStyle name="Normal 2 2 2 2 2 2 55" xfId="3809"/>
    <cellStyle name="Normal 2 2 2 2 2 2 56" xfId="3810"/>
    <cellStyle name="Normal 2 2 2 2 2 2 57" xfId="3811"/>
    <cellStyle name="Normal 2 2 2 2 2 2 58" xfId="3812"/>
    <cellStyle name="Normal 2 2 2 2 2 2 59" xfId="3813"/>
    <cellStyle name="Normal 2 2 2 2 2 2 6" xfId="3814"/>
    <cellStyle name="Normal 2 2 2 2 2 2 60" xfId="3815"/>
    <cellStyle name="Normal 2 2 2 2 2 2 61" xfId="3816"/>
    <cellStyle name="Normal 2 2 2 2 2 2 62" xfId="3817"/>
    <cellStyle name="Normal 2 2 2 2 2 2 63" xfId="3818"/>
    <cellStyle name="Normal 2 2 2 2 2 2 64" xfId="3819"/>
    <cellStyle name="Normal 2 2 2 2 2 2 65" xfId="3820"/>
    <cellStyle name="Normal 2 2 2 2 2 2 66" xfId="3821"/>
    <cellStyle name="Normal 2 2 2 2 2 2 67" xfId="3822"/>
    <cellStyle name="Normal 2 2 2 2 2 2 68" xfId="3823"/>
    <cellStyle name="Normal 2 2 2 2 2 2 69" xfId="3824"/>
    <cellStyle name="Normal 2 2 2 2 2 2 7" xfId="3825"/>
    <cellStyle name="Normal 2 2 2 2 2 2 7 10" xfId="3826"/>
    <cellStyle name="Normal 2 2 2 2 2 2 7 11" xfId="3827"/>
    <cellStyle name="Normal 2 2 2 2 2 2 7 2" xfId="3828"/>
    <cellStyle name="Normal 2 2 2 2 2 2 7 2 10" xfId="3829"/>
    <cellStyle name="Normal 2 2 2 2 2 2 7 2 11" xfId="3830"/>
    <cellStyle name="Normal 2 2 2 2 2 2 7 2 2" xfId="3831"/>
    <cellStyle name="Normal 2 2 2 2 2 2 7 2 2 2" xfId="3832"/>
    <cellStyle name="Normal 2 2 2 2 2 2 7 2 3" xfId="3833"/>
    <cellStyle name="Normal 2 2 2 2 2 2 7 2 4" xfId="3834"/>
    <cellStyle name="Normal 2 2 2 2 2 2 7 2 5" xfId="3835"/>
    <cellStyle name="Normal 2 2 2 2 2 2 7 2 6" xfId="3836"/>
    <cellStyle name="Normal 2 2 2 2 2 2 7 2 7" xfId="3837"/>
    <cellStyle name="Normal 2 2 2 2 2 2 7 2 8" xfId="3838"/>
    <cellStyle name="Normal 2 2 2 2 2 2 7 2 9" xfId="3839"/>
    <cellStyle name="Normal 2 2 2 2 2 2 7 3" xfId="3840"/>
    <cellStyle name="Normal 2 2 2 2 2 2 7 3 2" xfId="3841"/>
    <cellStyle name="Normal 2 2 2 2 2 2 7 4" xfId="3842"/>
    <cellStyle name="Normal 2 2 2 2 2 2 7 5" xfId="3843"/>
    <cellStyle name="Normal 2 2 2 2 2 2 7 6" xfId="3844"/>
    <cellStyle name="Normal 2 2 2 2 2 2 7 7" xfId="3845"/>
    <cellStyle name="Normal 2 2 2 2 2 2 7 8" xfId="3846"/>
    <cellStyle name="Normal 2 2 2 2 2 2 7 9" xfId="3847"/>
    <cellStyle name="Normal 2 2 2 2 2 2 70" xfId="3848"/>
    <cellStyle name="Normal 2 2 2 2 2 2 71" xfId="3849"/>
    <cellStyle name="Normal 2 2 2 2 2 2 72" xfId="3850"/>
    <cellStyle name="Normal 2 2 2 2 2 2 73" xfId="3851"/>
    <cellStyle name="Normal 2 2 2 2 2 2 74" xfId="3852"/>
    <cellStyle name="Normal 2 2 2 2 2 2 75" xfId="3853"/>
    <cellStyle name="Normal 2 2 2 2 2 2 76" xfId="3854"/>
    <cellStyle name="Normal 2 2 2 2 2 2 77" xfId="3855"/>
    <cellStyle name="Normal 2 2 2 2 2 2 78" xfId="3856"/>
    <cellStyle name="Normal 2 2 2 2 2 2 79" xfId="3857"/>
    <cellStyle name="Normal 2 2 2 2 2 2 8" xfId="3858"/>
    <cellStyle name="Normal 2 2 2 2 2 2 80" xfId="3859"/>
    <cellStyle name="Normal 2 2 2 2 2 2 81" xfId="3860"/>
    <cellStyle name="Normal 2 2 2 2 2 2 82" xfId="3861"/>
    <cellStyle name="Normal 2 2 2 2 2 2 83" xfId="3862"/>
    <cellStyle name="Normal 2 2 2 2 2 2 84" xfId="3863"/>
    <cellStyle name="Normal 2 2 2 2 2 2 85" xfId="3864"/>
    <cellStyle name="Normal 2 2 2 2 2 2 85 2" xfId="3865"/>
    <cellStyle name="Normal 2 2 2 2 2 2 85 2 2" xfId="3866"/>
    <cellStyle name="Normal 2 2 2 2 2 2 85 3" xfId="3867"/>
    <cellStyle name="Normal 2 2 2 2 2 2 86" xfId="3868"/>
    <cellStyle name="Normal 2 2 2 2 2 2 86 2" xfId="3869"/>
    <cellStyle name="Normal 2 2 2 2 2 2 87" xfId="3870"/>
    <cellStyle name="Normal 2 2 2 2 2 2 9" xfId="3871"/>
    <cellStyle name="Normal 2 2 2 2 2 20" xfId="3872"/>
    <cellStyle name="Normal 2 2 2 2 2 21" xfId="3873"/>
    <cellStyle name="Normal 2 2 2 2 2 22" xfId="3874"/>
    <cellStyle name="Normal 2 2 2 2 2 23" xfId="3875"/>
    <cellStyle name="Normal 2 2 2 2 2 24" xfId="3876"/>
    <cellStyle name="Normal 2 2 2 2 2 25" xfId="3877"/>
    <cellStyle name="Normal 2 2 2 2 2 26" xfId="3878"/>
    <cellStyle name="Normal 2 2 2 2 2 27" xfId="3879"/>
    <cellStyle name="Normal 2 2 2 2 2 28" xfId="3880"/>
    <cellStyle name="Normal 2 2 2 2 2 29" xfId="3881"/>
    <cellStyle name="Normal 2 2 2 2 2 3" xfId="3882"/>
    <cellStyle name="Normal 2 2 2 2 2 30" xfId="3883"/>
    <cellStyle name="Normal 2 2 2 2 2 31" xfId="3884"/>
    <cellStyle name="Normal 2 2 2 2 2 32" xfId="3885"/>
    <cellStyle name="Normal 2 2 2 2 2 33" xfId="3886"/>
    <cellStyle name="Normal 2 2 2 2 2 34" xfId="3887"/>
    <cellStyle name="Normal 2 2 2 2 2 35" xfId="3888"/>
    <cellStyle name="Normal 2 2 2 2 2 36" xfId="3889"/>
    <cellStyle name="Normal 2 2 2 2 2 37" xfId="3890"/>
    <cellStyle name="Normal 2 2 2 2 2 38" xfId="3891"/>
    <cellStyle name="Normal 2 2 2 2 2 39" xfId="3892"/>
    <cellStyle name="Normal 2 2 2 2 2 4" xfId="3893"/>
    <cellStyle name="Normal 2 2 2 2 2 40" xfId="3894"/>
    <cellStyle name="Normal 2 2 2 2 2 40 2" xfId="3895"/>
    <cellStyle name="Normal 2 2 2 2 2 41" xfId="3896"/>
    <cellStyle name="Normal 2 2 2 2 2 42" xfId="3897"/>
    <cellStyle name="Normal 2 2 2 2 2 43" xfId="3898"/>
    <cellStyle name="Normal 2 2 2 2 2 44" xfId="3899"/>
    <cellStyle name="Normal 2 2 2 2 2 45" xfId="3900"/>
    <cellStyle name="Normal 2 2 2 2 2 46" xfId="3901"/>
    <cellStyle name="Normal 2 2 2 2 2 47" xfId="3902"/>
    <cellStyle name="Normal 2 2 2 2 2 48" xfId="3903"/>
    <cellStyle name="Normal 2 2 2 2 2 49" xfId="3904"/>
    <cellStyle name="Normal 2 2 2 2 2 5" xfId="3905"/>
    <cellStyle name="Normal 2 2 2 2 2 50" xfId="3906"/>
    <cellStyle name="Normal 2 2 2 2 2 50 2" xfId="3907"/>
    <cellStyle name="Normal 2 2 2 2 2 50 2 2" xfId="3908"/>
    <cellStyle name="Normal 2 2 2 2 2 50 2 2 2" xfId="3909"/>
    <cellStyle name="Normal 2 2 2 2 2 50 2 2 2 2" xfId="3910"/>
    <cellStyle name="Normal 2 2 2 2 2 50 2 2 3" xfId="3911"/>
    <cellStyle name="Normal 2 2 2 2 2 50 2 3" xfId="3912"/>
    <cellStyle name="Normal 2 2 2 2 2 50 2 3 2" xfId="3913"/>
    <cellStyle name="Normal 2 2 2 2 2 50 3" xfId="3914"/>
    <cellStyle name="Normal 2 2 2 2 2 50 3 2" xfId="3915"/>
    <cellStyle name="Normal 2 2 2 2 2 50 4" xfId="3916"/>
    <cellStyle name="Normal 2 2 2 2 2 51" xfId="3917"/>
    <cellStyle name="Normal 2 2 2 2 2 52" xfId="3918"/>
    <cellStyle name="Normal 2 2 2 2 2 53" xfId="3919"/>
    <cellStyle name="Normal 2 2 2 2 2 54" xfId="3920"/>
    <cellStyle name="Normal 2 2 2 2 2 55" xfId="3921"/>
    <cellStyle name="Normal 2 2 2 2 2 56" xfId="3922"/>
    <cellStyle name="Normal 2 2 2 2 2 57" xfId="3923"/>
    <cellStyle name="Normal 2 2 2 2 2 58" xfId="3924"/>
    <cellStyle name="Normal 2 2 2 2 2 59" xfId="3925"/>
    <cellStyle name="Normal 2 2 2 2 2 6" xfId="3926"/>
    <cellStyle name="Normal 2 2 2 2 2 60" xfId="3927"/>
    <cellStyle name="Normal 2 2 2 2 2 61" xfId="3928"/>
    <cellStyle name="Normal 2 2 2 2 2 62" xfId="3929"/>
    <cellStyle name="Normal 2 2 2 2 2 63" xfId="3930"/>
    <cellStyle name="Normal 2 2 2 2 2 64" xfId="3931"/>
    <cellStyle name="Normal 2 2 2 2 2 65" xfId="3932"/>
    <cellStyle name="Normal 2 2 2 2 2 66" xfId="3933"/>
    <cellStyle name="Normal 2 2 2 2 2 67" xfId="3934"/>
    <cellStyle name="Normal 2 2 2 2 2 68" xfId="3935"/>
    <cellStyle name="Normal 2 2 2 2 2 69" xfId="3936"/>
    <cellStyle name="Normal 2 2 2 2 2 7" xfId="3937"/>
    <cellStyle name="Normal 2 2 2 2 2 7 2" xfId="3938"/>
    <cellStyle name="Normal 2 2 2 2 2 70" xfId="3939"/>
    <cellStyle name="Normal 2 2 2 2 2 71" xfId="3940"/>
    <cellStyle name="Normal 2 2 2 2 2 72" xfId="3941"/>
    <cellStyle name="Normal 2 2 2 2 2 73" xfId="3942"/>
    <cellStyle name="Normal 2 2 2 2 2 74" xfId="3943"/>
    <cellStyle name="Normal 2 2 2 2 2 75" xfId="3944"/>
    <cellStyle name="Normal 2 2 2 2 2 76" xfId="3945"/>
    <cellStyle name="Normal 2 2 2 2 2 77" xfId="3946"/>
    <cellStyle name="Normal 2 2 2 2 2 78" xfId="3947"/>
    <cellStyle name="Normal 2 2 2 2 2 79" xfId="3948"/>
    <cellStyle name="Normal 2 2 2 2 2 8" xfId="3949"/>
    <cellStyle name="Normal 2 2 2 2 2 80" xfId="3950"/>
    <cellStyle name="Normal 2 2 2 2 2 81" xfId="3951"/>
    <cellStyle name="Normal 2 2 2 2 2 82" xfId="3952"/>
    <cellStyle name="Normal 2 2 2 2 2 83" xfId="3953"/>
    <cellStyle name="Normal 2 2 2 2 2 84" xfId="3954"/>
    <cellStyle name="Normal 2 2 2 2 2 85" xfId="3955"/>
    <cellStyle name="Normal 2 2 2 2 2 86" xfId="3956"/>
    <cellStyle name="Normal 2 2 2 2 2 87" xfId="3957"/>
    <cellStyle name="Normal 2 2 2 2 2 88" xfId="3958"/>
    <cellStyle name="Normal 2 2 2 2 2 89" xfId="3959"/>
    <cellStyle name="Normal 2 2 2 2 2 89 2" xfId="3960"/>
    <cellStyle name="Normal 2 2 2 2 2 89 2 2" xfId="3961"/>
    <cellStyle name="Normal 2 2 2 2 2 89 3" xfId="3962"/>
    <cellStyle name="Normal 2 2 2 2 2 9" xfId="3963"/>
    <cellStyle name="Normal 2 2 2 2 2 90" xfId="3964"/>
    <cellStyle name="Normal 2 2 2 2 2 90 2" xfId="3965"/>
    <cellStyle name="Normal 2 2 2 2 2 91" xfId="3966"/>
    <cellStyle name="Normal 2 2 2 2 20" xfId="3967"/>
    <cellStyle name="Normal 2 2 2 2 21" xfId="3968"/>
    <cellStyle name="Normal 2 2 2 2 22" xfId="3969"/>
    <cellStyle name="Normal 2 2 2 2 23" xfId="3970"/>
    <cellStyle name="Normal 2 2 2 2 24" xfId="3971"/>
    <cellStyle name="Normal 2 2 2 2 25" xfId="3972"/>
    <cellStyle name="Normal 2 2 2 2 26" xfId="3973"/>
    <cellStyle name="Normal 2 2 2 2 27" xfId="3974"/>
    <cellStyle name="Normal 2 2 2 2 28" xfId="3975"/>
    <cellStyle name="Normal 2 2 2 2 29" xfId="3976"/>
    <cellStyle name="Normal 2 2 2 2 3" xfId="3977"/>
    <cellStyle name="Normal 2 2 2 2 3 10" xfId="3978"/>
    <cellStyle name="Normal 2 2 2 2 3 11" xfId="3979"/>
    <cellStyle name="Normal 2 2 2 2 3 12" xfId="3980"/>
    <cellStyle name="Normal 2 2 2 2 3 13" xfId="3981"/>
    <cellStyle name="Normal 2 2 2 2 3 14" xfId="3982"/>
    <cellStyle name="Normal 2 2 2 2 3 15" xfId="3983"/>
    <cellStyle name="Normal 2 2 2 2 3 16" xfId="3984"/>
    <cellStyle name="Normal 2 2 2 2 3 17" xfId="3985"/>
    <cellStyle name="Normal 2 2 2 2 3 18" xfId="3986"/>
    <cellStyle name="Normal 2 2 2 2 3 19" xfId="3987"/>
    <cellStyle name="Normal 2 2 2 2 3 2" xfId="3988"/>
    <cellStyle name="Normal 2 2 2 2 3 2 10" xfId="3989"/>
    <cellStyle name="Normal 2 2 2 2 3 2 11" xfId="3990"/>
    <cellStyle name="Normal 2 2 2 2 3 2 12" xfId="3991"/>
    <cellStyle name="Normal 2 2 2 2 3 2 13" xfId="3992"/>
    <cellStyle name="Normal 2 2 2 2 3 2 14" xfId="3993"/>
    <cellStyle name="Normal 2 2 2 2 3 2 15" xfId="3994"/>
    <cellStyle name="Normal 2 2 2 2 3 2 16" xfId="3995"/>
    <cellStyle name="Normal 2 2 2 2 3 2 17" xfId="3996"/>
    <cellStyle name="Normal 2 2 2 2 3 2 18" xfId="3997"/>
    <cellStyle name="Normal 2 2 2 2 3 2 19" xfId="3998"/>
    <cellStyle name="Normal 2 2 2 2 3 2 2" xfId="3999"/>
    <cellStyle name="Normal 2 2 2 2 3 2 3" xfId="4000"/>
    <cellStyle name="Normal 2 2 2 2 3 2 4" xfId="4001"/>
    <cellStyle name="Normal 2 2 2 2 3 2 5" xfId="4002"/>
    <cellStyle name="Normal 2 2 2 2 3 2 6" xfId="4003"/>
    <cellStyle name="Normal 2 2 2 2 3 2 7" xfId="4004"/>
    <cellStyle name="Normal 2 2 2 2 3 2 8" xfId="4005"/>
    <cellStyle name="Normal 2 2 2 2 3 2 9" xfId="4006"/>
    <cellStyle name="Normal 2 2 2 2 3 3" xfId="4007"/>
    <cellStyle name="Normal 2 2 2 2 3 4" xfId="4008"/>
    <cellStyle name="Normal 2 2 2 2 3 5" xfId="4009"/>
    <cellStyle name="Normal 2 2 2 2 3 6" xfId="4010"/>
    <cellStyle name="Normal 2 2 2 2 3 7" xfId="4011"/>
    <cellStyle name="Normal 2 2 2 2 3 8" xfId="4012"/>
    <cellStyle name="Normal 2 2 2 2 3 9" xfId="4013"/>
    <cellStyle name="Normal 2 2 2 2 30" xfId="4014"/>
    <cellStyle name="Normal 2 2 2 2 31" xfId="4015"/>
    <cellStyle name="Normal 2 2 2 2 32" xfId="4016"/>
    <cellStyle name="Normal 2 2 2 2 33" xfId="4017"/>
    <cellStyle name="Normal 2 2 2 2 34" xfId="4018"/>
    <cellStyle name="Normal 2 2 2 2 35" xfId="4019"/>
    <cellStyle name="Normal 2 2 2 2 36" xfId="4020"/>
    <cellStyle name="Normal 2 2 2 2 37" xfId="4021"/>
    <cellStyle name="Normal 2 2 2 2 38" xfId="4022"/>
    <cellStyle name="Normal 2 2 2 2 39" xfId="4023"/>
    <cellStyle name="Normal 2 2 2 2 4" xfId="4024"/>
    <cellStyle name="Normal 2 2 2 2 40" xfId="4025"/>
    <cellStyle name="Normal 2 2 2 2 40 2" xfId="4026"/>
    <cellStyle name="Normal 2 2 2 2 41" xfId="4027"/>
    <cellStyle name="Normal 2 2 2 2 42" xfId="4028"/>
    <cellStyle name="Normal 2 2 2 2 43" xfId="4029"/>
    <cellStyle name="Normal 2 2 2 2 44" xfId="4030"/>
    <cellStyle name="Normal 2 2 2 2 45" xfId="4031"/>
    <cellStyle name="Normal 2 2 2 2 46" xfId="4032"/>
    <cellStyle name="Normal 2 2 2 2 47" xfId="4033"/>
    <cellStyle name="Normal 2 2 2 2 48" xfId="4034"/>
    <cellStyle name="Normal 2 2 2 2 49" xfId="4035"/>
    <cellStyle name="Normal 2 2 2 2 5" xfId="4036"/>
    <cellStyle name="Normal 2 2 2 2 50" xfId="4037"/>
    <cellStyle name="Normal 2 2 2 2 50 2" xfId="4038"/>
    <cellStyle name="Normal 2 2 2 2 50 2 2" xfId="4039"/>
    <cellStyle name="Normal 2 2 2 2 50 2 2 2" xfId="4040"/>
    <cellStyle name="Normal 2 2 2 2 50 2 2 2 2" xfId="4041"/>
    <cellStyle name="Normal 2 2 2 2 50 2 2 3" xfId="4042"/>
    <cellStyle name="Normal 2 2 2 2 50 2 3" xfId="4043"/>
    <cellStyle name="Normal 2 2 2 2 50 2 3 2" xfId="4044"/>
    <cellStyle name="Normal 2 2 2 2 50 3" xfId="4045"/>
    <cellStyle name="Normal 2 2 2 2 50 3 2" xfId="4046"/>
    <cellStyle name="Normal 2 2 2 2 50 4" xfId="4047"/>
    <cellStyle name="Normal 2 2 2 2 51" xfId="4048"/>
    <cellStyle name="Normal 2 2 2 2 52" xfId="4049"/>
    <cellStyle name="Normal 2 2 2 2 53" xfId="4050"/>
    <cellStyle name="Normal 2 2 2 2 54" xfId="4051"/>
    <cellStyle name="Normal 2 2 2 2 55" xfId="4052"/>
    <cellStyle name="Normal 2 2 2 2 56" xfId="4053"/>
    <cellStyle name="Normal 2 2 2 2 57" xfId="4054"/>
    <cellStyle name="Normal 2 2 2 2 58" xfId="4055"/>
    <cellStyle name="Normal 2 2 2 2 59" xfId="4056"/>
    <cellStyle name="Normal 2 2 2 2 6" xfId="4057"/>
    <cellStyle name="Normal 2 2 2 2 60" xfId="4058"/>
    <cellStyle name="Normal 2 2 2 2 61" xfId="4059"/>
    <cellStyle name="Normal 2 2 2 2 62" xfId="4060"/>
    <cellStyle name="Normal 2 2 2 2 63" xfId="4061"/>
    <cellStyle name="Normal 2 2 2 2 64" xfId="4062"/>
    <cellStyle name="Normal 2 2 2 2 65" xfId="4063"/>
    <cellStyle name="Normal 2 2 2 2 66" xfId="4064"/>
    <cellStyle name="Normal 2 2 2 2 67" xfId="4065"/>
    <cellStyle name="Normal 2 2 2 2 68" xfId="4066"/>
    <cellStyle name="Normal 2 2 2 2 69" xfId="4067"/>
    <cellStyle name="Normal 2 2 2 2 7" xfId="4068"/>
    <cellStyle name="Normal 2 2 2 2 7 2" xfId="4069"/>
    <cellStyle name="Normal 2 2 2 2 70" xfId="4070"/>
    <cellStyle name="Normal 2 2 2 2 71" xfId="4071"/>
    <cellStyle name="Normal 2 2 2 2 72" xfId="4072"/>
    <cellStyle name="Normal 2 2 2 2 73" xfId="4073"/>
    <cellStyle name="Normal 2 2 2 2 74" xfId="4074"/>
    <cellStyle name="Normal 2 2 2 2 75" xfId="4075"/>
    <cellStyle name="Normal 2 2 2 2 76" xfId="4076"/>
    <cellStyle name="Normal 2 2 2 2 77" xfId="4077"/>
    <cellStyle name="Normal 2 2 2 2 78" xfId="4078"/>
    <cellStyle name="Normal 2 2 2 2 79" xfId="4079"/>
    <cellStyle name="Normal 2 2 2 2 8" xfId="4080"/>
    <cellStyle name="Normal 2 2 2 2 80" xfId="4081"/>
    <cellStyle name="Normal 2 2 2 2 81" xfId="4082"/>
    <cellStyle name="Normal 2 2 2 2 82" xfId="4083"/>
    <cellStyle name="Normal 2 2 2 2 83" xfId="4084"/>
    <cellStyle name="Normal 2 2 2 2 84" xfId="4085"/>
    <cellStyle name="Normal 2 2 2 2 85" xfId="4086"/>
    <cellStyle name="Normal 2 2 2 2 86" xfId="4087"/>
    <cellStyle name="Normal 2 2 2 2 87" xfId="4088"/>
    <cellStyle name="Normal 2 2 2 2 88" xfId="4089"/>
    <cellStyle name="Normal 2 2 2 2 89" xfId="4090"/>
    <cellStyle name="Normal 2 2 2 2 89 2" xfId="4091"/>
    <cellStyle name="Normal 2 2 2 2 89 2 2" xfId="4092"/>
    <cellStyle name="Normal 2 2 2 2 89 3" xfId="4093"/>
    <cellStyle name="Normal 2 2 2 2 9" xfId="4094"/>
    <cellStyle name="Normal 2 2 2 2 90" xfId="4095"/>
    <cellStyle name="Normal 2 2 2 2 90 2" xfId="4096"/>
    <cellStyle name="Normal 2 2 2 2 91" xfId="4097"/>
    <cellStyle name="Normal 2 2 2 20" xfId="4098"/>
    <cellStyle name="Normal 2 2 2 21" xfId="4099"/>
    <cellStyle name="Normal 2 2 2 22" xfId="4100"/>
    <cellStyle name="Normal 2 2 2 23" xfId="4101"/>
    <cellStyle name="Normal 2 2 2 24" xfId="4102"/>
    <cellStyle name="Normal 2 2 2 25" xfId="4103"/>
    <cellStyle name="Normal 2 2 2 26" xfId="4104"/>
    <cellStyle name="Normal 2 2 2 27" xfId="4105"/>
    <cellStyle name="Normal 2 2 2 28" xfId="4106"/>
    <cellStyle name="Normal 2 2 2 29" xfId="4107"/>
    <cellStyle name="Normal 2 2 2 3" xfId="4108"/>
    <cellStyle name="Normal 2 2 2 3 10" xfId="4109"/>
    <cellStyle name="Normal 2 2 2 3 11" xfId="4110"/>
    <cellStyle name="Normal 2 2 2 3 12" xfId="4111"/>
    <cellStyle name="Normal 2 2 2 3 13" xfId="4112"/>
    <cellStyle name="Normal 2 2 2 3 14" xfId="4113"/>
    <cellStyle name="Normal 2 2 2 3 15" xfId="4114"/>
    <cellStyle name="Normal 2 2 2 3 16" xfId="4115"/>
    <cellStyle name="Normal 2 2 2 3 17" xfId="4116"/>
    <cellStyle name="Normal 2 2 2 3 18" xfId="4117"/>
    <cellStyle name="Normal 2 2 2 3 19" xfId="4118"/>
    <cellStyle name="Normal 2 2 2 3 2" xfId="4119"/>
    <cellStyle name="Normal 2 2 2 3 2 10" xfId="4120"/>
    <cellStyle name="Normal 2 2 2 3 2 11" xfId="4121"/>
    <cellStyle name="Normal 2 2 2 3 2 12" xfId="4122"/>
    <cellStyle name="Normal 2 2 2 3 2 13" xfId="4123"/>
    <cellStyle name="Normal 2 2 2 3 2 14" xfId="4124"/>
    <cellStyle name="Normal 2 2 2 3 2 15" xfId="4125"/>
    <cellStyle name="Normal 2 2 2 3 2 16" xfId="4126"/>
    <cellStyle name="Normal 2 2 2 3 2 17" xfId="4127"/>
    <cellStyle name="Normal 2 2 2 3 2 18" xfId="4128"/>
    <cellStyle name="Normal 2 2 2 3 2 19" xfId="4129"/>
    <cellStyle name="Normal 2 2 2 3 2 2" xfId="4130"/>
    <cellStyle name="Normal 2 2 2 3 2 3" xfId="4131"/>
    <cellStyle name="Normal 2 2 2 3 2 4" xfId="4132"/>
    <cellStyle name="Normal 2 2 2 3 2 5" xfId="4133"/>
    <cellStyle name="Normal 2 2 2 3 2 6" xfId="4134"/>
    <cellStyle name="Normal 2 2 2 3 2 7" xfId="4135"/>
    <cellStyle name="Normal 2 2 2 3 2 8" xfId="4136"/>
    <cellStyle name="Normal 2 2 2 3 2 9" xfId="4137"/>
    <cellStyle name="Normal 2 2 2 3 3" xfId="4138"/>
    <cellStyle name="Normal 2 2 2 3 4" xfId="4139"/>
    <cellStyle name="Normal 2 2 2 3 5" xfId="4140"/>
    <cellStyle name="Normal 2 2 2 3 6" xfId="4141"/>
    <cellStyle name="Normal 2 2 2 3 7" xfId="4142"/>
    <cellStyle name="Normal 2 2 2 3 8" xfId="4143"/>
    <cellStyle name="Normal 2 2 2 3 9" xfId="4144"/>
    <cellStyle name="Normal 2 2 2 30" xfId="4145"/>
    <cellStyle name="Normal 2 2 2 31" xfId="4146"/>
    <cellStyle name="Normal 2 2 2 32" xfId="4147"/>
    <cellStyle name="Normal 2 2 2 33" xfId="4148"/>
    <cellStyle name="Normal 2 2 2 34" xfId="4149"/>
    <cellStyle name="Normal 2 2 2 35" xfId="4150"/>
    <cellStyle name="Normal 2 2 2 36" xfId="4151"/>
    <cellStyle name="Normal 2 2 2 37" xfId="4152"/>
    <cellStyle name="Normal 2 2 2 38" xfId="4153"/>
    <cellStyle name="Normal 2 2 2 39" xfId="4154"/>
    <cellStyle name="Normal 2 2 2 4" xfId="4155"/>
    <cellStyle name="Normal 2 2 2 40" xfId="4156"/>
    <cellStyle name="Normal 2 2 2 41" xfId="4157"/>
    <cellStyle name="Normal 2 2 2 41 2" xfId="4158"/>
    <cellStyle name="Normal 2 2 2 42" xfId="4159"/>
    <cellStyle name="Normal 2 2 2 43" xfId="4160"/>
    <cellStyle name="Normal 2 2 2 44" xfId="4161"/>
    <cellStyle name="Normal 2 2 2 45" xfId="4162"/>
    <cellStyle name="Normal 2 2 2 46" xfId="4163"/>
    <cellStyle name="Normal 2 2 2 47" xfId="4164"/>
    <cellStyle name="Normal 2 2 2 48" xfId="4165"/>
    <cellStyle name="Normal 2 2 2 49" xfId="4166"/>
    <cellStyle name="Normal 2 2 2 5" xfId="4167"/>
    <cellStyle name="Normal 2 2 2 50" xfId="4168"/>
    <cellStyle name="Normal 2 2 2 51" xfId="4169"/>
    <cellStyle name="Normal 2 2 2 51 2" xfId="4170"/>
    <cellStyle name="Normal 2 2 2 51 2 2" xfId="4171"/>
    <cellStyle name="Normal 2 2 2 51 2 2 2" xfId="4172"/>
    <cellStyle name="Normal 2 2 2 51 2 2 2 2" xfId="4173"/>
    <cellStyle name="Normal 2 2 2 51 2 2 3" xfId="4174"/>
    <cellStyle name="Normal 2 2 2 51 2 3" xfId="4175"/>
    <cellStyle name="Normal 2 2 2 51 2 3 2" xfId="4176"/>
    <cellStyle name="Normal 2 2 2 51 3" xfId="4177"/>
    <cellStyle name="Normal 2 2 2 51 3 2" xfId="4178"/>
    <cellStyle name="Normal 2 2 2 51 4" xfId="4179"/>
    <cellStyle name="Normal 2 2 2 52" xfId="4180"/>
    <cellStyle name="Normal 2 2 2 53" xfId="4181"/>
    <cellStyle name="Normal 2 2 2 54" xfId="4182"/>
    <cellStyle name="Normal 2 2 2 55" xfId="4183"/>
    <cellStyle name="Normal 2 2 2 56" xfId="4184"/>
    <cellStyle name="Normal 2 2 2 57" xfId="4185"/>
    <cellStyle name="Normal 2 2 2 58" xfId="4186"/>
    <cellStyle name="Normal 2 2 2 59" xfId="4187"/>
    <cellStyle name="Normal 2 2 2 6" xfId="4188"/>
    <cellStyle name="Normal 2 2 2 60" xfId="4189"/>
    <cellStyle name="Normal 2 2 2 61" xfId="4190"/>
    <cellStyle name="Normal 2 2 2 62" xfId="4191"/>
    <cellStyle name="Normal 2 2 2 63" xfId="4192"/>
    <cellStyle name="Normal 2 2 2 64" xfId="4193"/>
    <cellStyle name="Normal 2 2 2 65" xfId="4194"/>
    <cellStyle name="Normal 2 2 2 66" xfId="4195"/>
    <cellStyle name="Normal 2 2 2 67" xfId="4196"/>
    <cellStyle name="Normal 2 2 2 68" xfId="4197"/>
    <cellStyle name="Normal 2 2 2 69" xfId="4198"/>
    <cellStyle name="Normal 2 2 2 7" xfId="4199"/>
    <cellStyle name="Normal 2 2 2 70" xfId="4200"/>
    <cellStyle name="Normal 2 2 2 71" xfId="4201"/>
    <cellStyle name="Normal 2 2 2 72" xfId="4202"/>
    <cellStyle name="Normal 2 2 2 73" xfId="4203"/>
    <cellStyle name="Normal 2 2 2 74" xfId="4204"/>
    <cellStyle name="Normal 2 2 2 75" xfId="4205"/>
    <cellStyle name="Normal 2 2 2 76" xfId="4206"/>
    <cellStyle name="Normal 2 2 2 77" xfId="4207"/>
    <cellStyle name="Normal 2 2 2 78" xfId="4208"/>
    <cellStyle name="Normal 2 2 2 79" xfId="4209"/>
    <cellStyle name="Normal 2 2 2 8" xfId="4210"/>
    <cellStyle name="Normal 2 2 2 8 2" xfId="4211"/>
    <cellStyle name="Normal 2 2 2 80" xfId="4212"/>
    <cellStyle name="Normal 2 2 2 81" xfId="4213"/>
    <cellStyle name="Normal 2 2 2 82" xfId="4214"/>
    <cellStyle name="Normal 2 2 2 83" xfId="4215"/>
    <cellStyle name="Normal 2 2 2 84" xfId="4216"/>
    <cellStyle name="Normal 2 2 2 85" xfId="4217"/>
    <cellStyle name="Normal 2 2 2 86" xfId="4218"/>
    <cellStyle name="Normal 2 2 2 87" xfId="4219"/>
    <cellStyle name="Normal 2 2 2 88" xfId="4220"/>
    <cellStyle name="Normal 2 2 2 89" xfId="4221"/>
    <cellStyle name="Normal 2 2 2 9" xfId="4222"/>
    <cellStyle name="Normal 2 2 2 90" xfId="4223"/>
    <cellStyle name="Normal 2 2 2 90 2" xfId="4224"/>
    <cellStyle name="Normal 2 2 2 90 2 2" xfId="4225"/>
    <cellStyle name="Normal 2 2 2 90 3" xfId="4226"/>
    <cellStyle name="Normal 2 2 2 91" xfId="4227"/>
    <cellStyle name="Normal 2 2 2 91 2" xfId="4228"/>
    <cellStyle name="Normal 2 2 2 92" xfId="4229"/>
    <cellStyle name="Normal 2 2 20" xfId="4230"/>
    <cellStyle name="Normal 2 2 21" xfId="4231"/>
    <cellStyle name="Normal 2 2 22" xfId="4232"/>
    <cellStyle name="Normal 2 2 23" xfId="4233"/>
    <cellStyle name="Normal 2 2 24" xfId="4234"/>
    <cellStyle name="Normal 2 2 25" xfId="4235"/>
    <cellStyle name="Normal 2 2 26" xfId="4236"/>
    <cellStyle name="Normal 2 2 27" xfId="4237"/>
    <cellStyle name="Normal 2 2 28" xfId="4238"/>
    <cellStyle name="Normal 2 2 29" xfId="4239"/>
    <cellStyle name="Normal 2 2 3" xfId="4240"/>
    <cellStyle name="Normal 2 2 3 10" xfId="4241"/>
    <cellStyle name="Normal 2 2 3 11" xfId="4242"/>
    <cellStyle name="Normal 2 2 3 12" xfId="4243"/>
    <cellStyle name="Normal 2 2 3 13" xfId="4244"/>
    <cellStyle name="Normal 2 2 3 14" xfId="4245"/>
    <cellStyle name="Normal 2 2 3 15" xfId="4246"/>
    <cellStyle name="Normal 2 2 3 16" xfId="4247"/>
    <cellStyle name="Normal 2 2 3 17" xfId="4248"/>
    <cellStyle name="Normal 2 2 3 18" xfId="4249"/>
    <cellStyle name="Normal 2 2 3 19" xfId="4250"/>
    <cellStyle name="Normal 2 2 3 2" xfId="4251"/>
    <cellStyle name="Normal 2 2 3 2 10" xfId="4252"/>
    <cellStyle name="Normal 2 2 3 2 11" xfId="4253"/>
    <cellStyle name="Normal 2 2 3 2 12" xfId="4254"/>
    <cellStyle name="Normal 2 2 3 2 13" xfId="4255"/>
    <cellStyle name="Normal 2 2 3 2 14" xfId="4256"/>
    <cellStyle name="Normal 2 2 3 2 15" xfId="4257"/>
    <cellStyle name="Normal 2 2 3 2 16" xfId="4258"/>
    <cellStyle name="Normal 2 2 3 2 17" xfId="4259"/>
    <cellStyle name="Normal 2 2 3 2 18" xfId="4260"/>
    <cellStyle name="Normal 2 2 3 2 19" xfId="4261"/>
    <cellStyle name="Normal 2 2 3 2 2" xfId="4262"/>
    <cellStyle name="Normal 2 2 3 2 2 10" xfId="4263"/>
    <cellStyle name="Normal 2 2 3 2 2 11" xfId="4264"/>
    <cellStyle name="Normal 2 2 3 2 2 12" xfId="4265"/>
    <cellStyle name="Normal 2 2 3 2 2 13" xfId="4266"/>
    <cellStyle name="Normal 2 2 3 2 2 14" xfId="4267"/>
    <cellStyle name="Normal 2 2 3 2 2 15" xfId="4268"/>
    <cellStyle name="Normal 2 2 3 2 2 16" xfId="4269"/>
    <cellStyle name="Normal 2 2 3 2 2 17" xfId="4270"/>
    <cellStyle name="Normal 2 2 3 2 2 18" xfId="4271"/>
    <cellStyle name="Normal 2 2 3 2 2 19" xfId="4272"/>
    <cellStyle name="Normal 2 2 3 2 2 2" xfId="4273"/>
    <cellStyle name="Normal 2 2 3 2 2 3" xfId="4274"/>
    <cellStyle name="Normal 2 2 3 2 2 4" xfId="4275"/>
    <cellStyle name="Normal 2 2 3 2 2 5" xfId="4276"/>
    <cellStyle name="Normal 2 2 3 2 2 6" xfId="4277"/>
    <cellStyle name="Normal 2 2 3 2 2 7" xfId="4278"/>
    <cellStyle name="Normal 2 2 3 2 2 8" xfId="4279"/>
    <cellStyle name="Normal 2 2 3 2 2 9" xfId="4280"/>
    <cellStyle name="Normal 2 2 3 2 3" xfId="4281"/>
    <cellStyle name="Normal 2 2 3 2 4" xfId="4282"/>
    <cellStyle name="Normal 2 2 3 2 5" xfId="4283"/>
    <cellStyle name="Normal 2 2 3 2 6" xfId="4284"/>
    <cellStyle name="Normal 2 2 3 2 7" xfId="4285"/>
    <cellStyle name="Normal 2 2 3 2 8" xfId="4286"/>
    <cellStyle name="Normal 2 2 3 2 9" xfId="4287"/>
    <cellStyle name="Normal 2 2 3 20" xfId="4288"/>
    <cellStyle name="Normal 2 2 3 21" xfId="4289"/>
    <cellStyle name="Normal 2 2 3 22" xfId="4290"/>
    <cellStyle name="Normal 2 2 3 23" xfId="4291"/>
    <cellStyle name="Normal 2 2 3 24" xfId="4292"/>
    <cellStyle name="Normal 2 2 3 3" xfId="4293"/>
    <cellStyle name="Normal 2 2 3 4" xfId="4294"/>
    <cellStyle name="Normal 2 2 3 5" xfId="4295"/>
    <cellStyle name="Normal 2 2 3 6" xfId="4296"/>
    <cellStyle name="Normal 2 2 3 7" xfId="4297"/>
    <cellStyle name="Normal 2 2 3 8" xfId="4298"/>
    <cellStyle name="Normal 2 2 3 9" xfId="4299"/>
    <cellStyle name="Normal 2 2 30" xfId="4300"/>
    <cellStyle name="Normal 2 2 31" xfId="4301"/>
    <cellStyle name="Normal 2 2 32" xfId="4302"/>
    <cellStyle name="Normal 2 2 33" xfId="4303"/>
    <cellStyle name="Normal 2 2 34" xfId="4304"/>
    <cellStyle name="Normal 2 2 35" xfId="4305"/>
    <cellStyle name="Normal 2 2 36" xfId="4306"/>
    <cellStyle name="Normal 2 2 37" xfId="4307"/>
    <cellStyle name="Normal 2 2 38" xfId="4308"/>
    <cellStyle name="Normal 2 2 39" xfId="4309"/>
    <cellStyle name="Normal 2 2 4" xfId="4310"/>
    <cellStyle name="Normal 2 2 4 10" xfId="4311"/>
    <cellStyle name="Normal 2 2 4 11" xfId="4312"/>
    <cellStyle name="Normal 2 2 4 12" xfId="4313"/>
    <cellStyle name="Normal 2 2 4 13" xfId="4314"/>
    <cellStyle name="Normal 2 2 4 14" xfId="4315"/>
    <cellStyle name="Normal 2 2 4 15" xfId="4316"/>
    <cellStyle name="Normal 2 2 4 16" xfId="4317"/>
    <cellStyle name="Normal 2 2 4 17" xfId="4318"/>
    <cellStyle name="Normal 2 2 4 18" xfId="4319"/>
    <cellStyle name="Normal 2 2 4 19" xfId="4320"/>
    <cellStyle name="Normal 2 2 4 2" xfId="4321"/>
    <cellStyle name="Normal 2 2 4 2 10" xfId="4322"/>
    <cellStyle name="Normal 2 2 4 2 11" xfId="4323"/>
    <cellStyle name="Normal 2 2 4 2 12" xfId="4324"/>
    <cellStyle name="Normal 2 2 4 2 13" xfId="4325"/>
    <cellStyle name="Normal 2 2 4 2 14" xfId="4326"/>
    <cellStyle name="Normal 2 2 4 2 15" xfId="4327"/>
    <cellStyle name="Normal 2 2 4 2 16" xfId="4328"/>
    <cellStyle name="Normal 2 2 4 2 17" xfId="4329"/>
    <cellStyle name="Normal 2 2 4 2 18" xfId="4330"/>
    <cellStyle name="Normal 2 2 4 2 19" xfId="4331"/>
    <cellStyle name="Normal 2 2 4 2 2" xfId="4332"/>
    <cellStyle name="Normal 2 2 4 2 3" xfId="4333"/>
    <cellStyle name="Normal 2 2 4 2 4" xfId="4334"/>
    <cellStyle name="Normal 2 2 4 2 5" xfId="4335"/>
    <cellStyle name="Normal 2 2 4 2 6" xfId="4336"/>
    <cellStyle name="Normal 2 2 4 2 7" xfId="4337"/>
    <cellStyle name="Normal 2 2 4 2 8" xfId="4338"/>
    <cellStyle name="Normal 2 2 4 2 9" xfId="4339"/>
    <cellStyle name="Normal 2 2 4 3" xfId="4340"/>
    <cellStyle name="Normal 2 2 4 4" xfId="4341"/>
    <cellStyle name="Normal 2 2 4 5" xfId="4342"/>
    <cellStyle name="Normal 2 2 4 6" xfId="4343"/>
    <cellStyle name="Normal 2 2 4 7" xfId="4344"/>
    <cellStyle name="Normal 2 2 4 8" xfId="4345"/>
    <cellStyle name="Normal 2 2 4 9" xfId="4346"/>
    <cellStyle name="Normal 2 2 40" xfId="4347"/>
    <cellStyle name="Normal 2 2 41" xfId="4348"/>
    <cellStyle name="Normal 2 2 41 2" xfId="4349"/>
    <cellStyle name="Normal 2 2 42" xfId="4350"/>
    <cellStyle name="Normal 2 2 43" xfId="4351"/>
    <cellStyle name="Normal 2 2 44" xfId="4352"/>
    <cellStyle name="Normal 2 2 45" xfId="4353"/>
    <cellStyle name="Normal 2 2 46" xfId="4354"/>
    <cellStyle name="Normal 2 2 47" xfId="4355"/>
    <cellStyle name="Normal 2 2 48" xfId="4356"/>
    <cellStyle name="Normal 2 2 49" xfId="4357"/>
    <cellStyle name="Normal 2 2 5" xfId="4358"/>
    <cellStyle name="Normal 2 2 50" xfId="4359"/>
    <cellStyle name="Normal 2 2 51" xfId="4360"/>
    <cellStyle name="Normal 2 2 51 2" xfId="4361"/>
    <cellStyle name="Normal 2 2 51 2 2" xfId="4362"/>
    <cellStyle name="Normal 2 2 51 2 2 2" xfId="4363"/>
    <cellStyle name="Normal 2 2 51 2 2 2 2" xfId="4364"/>
    <cellStyle name="Normal 2 2 51 2 2 3" xfId="4365"/>
    <cellStyle name="Normal 2 2 51 2 3" xfId="4366"/>
    <cellStyle name="Normal 2 2 51 2 3 2" xfId="4367"/>
    <cellStyle name="Normal 2 2 51 3" xfId="4368"/>
    <cellStyle name="Normal 2 2 51 3 2" xfId="4369"/>
    <cellStyle name="Normal 2 2 51 4" xfId="4370"/>
    <cellStyle name="Normal 2 2 52" xfId="4371"/>
    <cellStyle name="Normal 2 2 53" xfId="4372"/>
    <cellStyle name="Normal 2 2 54" xfId="4373"/>
    <cellStyle name="Normal 2 2 55" xfId="4374"/>
    <cellStyle name="Normal 2 2 56" xfId="4375"/>
    <cellStyle name="Normal 2 2 57" xfId="4376"/>
    <cellStyle name="Normal 2 2 58" xfId="4377"/>
    <cellStyle name="Normal 2 2 59" xfId="4378"/>
    <cellStyle name="Normal 2 2 6" xfId="4379"/>
    <cellStyle name="Normal 2 2 60" xfId="4380"/>
    <cellStyle name="Normal 2 2 61" xfId="4381"/>
    <cellStyle name="Normal 2 2 62" xfId="4382"/>
    <cellStyle name="Normal 2 2 63" xfId="4383"/>
    <cellStyle name="Normal 2 2 64" xfId="4384"/>
    <cellStyle name="Normal 2 2 65" xfId="4385"/>
    <cellStyle name="Normal 2 2 66" xfId="4386"/>
    <cellStyle name="Normal 2 2 67" xfId="4387"/>
    <cellStyle name="Normal 2 2 68" xfId="4388"/>
    <cellStyle name="Normal 2 2 69" xfId="4389"/>
    <cellStyle name="Normal 2 2 7" xfId="4390"/>
    <cellStyle name="Normal 2 2 70" xfId="4391"/>
    <cellStyle name="Normal 2 2 71" xfId="4392"/>
    <cellStyle name="Normal 2 2 72" xfId="4393"/>
    <cellStyle name="Normal 2 2 73" xfId="4394"/>
    <cellStyle name="Normal 2 2 74" xfId="4395"/>
    <cellStyle name="Normal 2 2 75" xfId="4396"/>
    <cellStyle name="Normal 2 2 76" xfId="4397"/>
    <cellStyle name="Normal 2 2 77" xfId="4398"/>
    <cellStyle name="Normal 2 2 78" xfId="4399"/>
    <cellStyle name="Normal 2 2 79" xfId="4400"/>
    <cellStyle name="Normal 2 2 8" xfId="4401"/>
    <cellStyle name="Normal 2 2 8 2" xfId="4402"/>
    <cellStyle name="Normal 2 2 80" xfId="4403"/>
    <cellStyle name="Normal 2 2 81" xfId="4404"/>
    <cellStyle name="Normal 2 2 82" xfId="4405"/>
    <cellStyle name="Normal 2 2 83" xfId="4406"/>
    <cellStyle name="Normal 2 2 84" xfId="4407"/>
    <cellStyle name="Normal 2 2 85" xfId="4408"/>
    <cellStyle name="Normal 2 2 86" xfId="4409"/>
    <cellStyle name="Normal 2 2 87" xfId="4410"/>
    <cellStyle name="Normal 2 2 88" xfId="4411"/>
    <cellStyle name="Normal 2 2 89" xfId="4412"/>
    <cellStyle name="Normal 2 2 9" xfId="4413"/>
    <cellStyle name="Normal 2 2 90" xfId="4414"/>
    <cellStyle name="Normal 2 2 90 2" xfId="4415"/>
    <cellStyle name="Normal 2 2 90 2 2" xfId="4416"/>
    <cellStyle name="Normal 2 2 90 3" xfId="4417"/>
    <cellStyle name="Normal 2 2 91" xfId="4418"/>
    <cellStyle name="Normal 2 2 91 2" xfId="4419"/>
    <cellStyle name="Normal 2 2 92" xfId="4420"/>
    <cellStyle name="Normal 2 20" xfId="4421"/>
    <cellStyle name="Normal 2 21" xfId="4422"/>
    <cellStyle name="Normal 2 22" xfId="4423"/>
    <cellStyle name="Normal 2 23" xfId="4424"/>
    <cellStyle name="Normal 2 24" xfId="4425"/>
    <cellStyle name="Normal 2 25" xfId="4426"/>
    <cellStyle name="Normal 2 26" xfId="4427"/>
    <cellStyle name="Normal 2 27" xfId="4428"/>
    <cellStyle name="Normal 2 28" xfId="4429"/>
    <cellStyle name="Normal 2 29" xfId="4430"/>
    <cellStyle name="Normal 2 3" xfId="4431"/>
    <cellStyle name="Normal 2 30" xfId="4432"/>
    <cellStyle name="Normal 2 31" xfId="4433"/>
    <cellStyle name="Normal 2 32" xfId="4434"/>
    <cellStyle name="Normal 2 33" xfId="4435"/>
    <cellStyle name="Normal 2 34" xfId="4436"/>
    <cellStyle name="Normal 2 35" xfId="4437"/>
    <cellStyle name="Normal 2 36" xfId="4438"/>
    <cellStyle name="Normal 2 37" xfId="4439"/>
    <cellStyle name="Normal 2 38" xfId="4440"/>
    <cellStyle name="Normal 2 39" xfId="4441"/>
    <cellStyle name="Normal 2 4" xfId="4442"/>
    <cellStyle name="Normal 2 40" xfId="4443"/>
    <cellStyle name="Normal 2 41" xfId="4444"/>
    <cellStyle name="Normal 2 42" xfId="4445"/>
    <cellStyle name="Normal 2 43" xfId="4446"/>
    <cellStyle name="Normal 2 44" xfId="4447"/>
    <cellStyle name="Normal 2 45" xfId="4448"/>
    <cellStyle name="Normal 2 46" xfId="4449"/>
    <cellStyle name="Normal 2 47" xfId="4450"/>
    <cellStyle name="Normal 2 48" xfId="4451"/>
    <cellStyle name="Normal 2 49" xfId="4452"/>
    <cellStyle name="Normal 2 5" xfId="4453"/>
    <cellStyle name="Normal 2 5 10" xfId="4454"/>
    <cellStyle name="Normal 2 5 11" xfId="4455"/>
    <cellStyle name="Normal 2 5 12" xfId="4456"/>
    <cellStyle name="Normal 2 5 13" xfId="4457"/>
    <cellStyle name="Normal 2 5 14" xfId="4458"/>
    <cellStyle name="Normal 2 5 15" xfId="4459"/>
    <cellStyle name="Normal 2 5 16" xfId="4460"/>
    <cellStyle name="Normal 2 5 17" xfId="4461"/>
    <cellStyle name="Normal 2 5 18" xfId="4462"/>
    <cellStyle name="Normal 2 5 19" xfId="4463"/>
    <cellStyle name="Normal 2 5 2" xfId="4464"/>
    <cellStyle name="Normal 2 5 2 10" xfId="4465"/>
    <cellStyle name="Normal 2 5 2 11" xfId="4466"/>
    <cellStyle name="Normal 2 5 2 12" xfId="4467"/>
    <cellStyle name="Normal 2 5 2 13" xfId="4468"/>
    <cellStyle name="Normal 2 5 2 14" xfId="4469"/>
    <cellStyle name="Normal 2 5 2 15" xfId="4470"/>
    <cellStyle name="Normal 2 5 2 16" xfId="4471"/>
    <cellStyle name="Normal 2 5 2 17" xfId="4472"/>
    <cellStyle name="Normal 2 5 2 18" xfId="4473"/>
    <cellStyle name="Normal 2 5 2 19" xfId="4474"/>
    <cellStyle name="Normal 2 5 2 2" xfId="4475"/>
    <cellStyle name="Normal 2 5 2 2 10" xfId="4476"/>
    <cellStyle name="Normal 2 5 2 2 11" xfId="4477"/>
    <cellStyle name="Normal 2 5 2 2 12" xfId="4478"/>
    <cellStyle name="Normal 2 5 2 2 13" xfId="4479"/>
    <cellStyle name="Normal 2 5 2 2 14" xfId="4480"/>
    <cellStyle name="Normal 2 5 2 2 15" xfId="4481"/>
    <cellStyle name="Normal 2 5 2 2 16" xfId="4482"/>
    <cellStyle name="Normal 2 5 2 2 17" xfId="4483"/>
    <cellStyle name="Normal 2 5 2 2 18" xfId="4484"/>
    <cellStyle name="Normal 2 5 2 2 19" xfId="4485"/>
    <cellStyle name="Normal 2 5 2 2 2" xfId="4486"/>
    <cellStyle name="Normal 2 5 2 2 2 10" xfId="4487"/>
    <cellStyle name="Normal 2 5 2 2 2 11" xfId="4488"/>
    <cellStyle name="Normal 2 5 2 2 2 12" xfId="4489"/>
    <cellStyle name="Normal 2 5 2 2 2 13" xfId="4490"/>
    <cellStyle name="Normal 2 5 2 2 2 14" xfId="4491"/>
    <cellStyle name="Normal 2 5 2 2 2 15" xfId="4492"/>
    <cellStyle name="Normal 2 5 2 2 2 16" xfId="4493"/>
    <cellStyle name="Normal 2 5 2 2 2 17" xfId="4494"/>
    <cellStyle name="Normal 2 5 2 2 2 18" xfId="4495"/>
    <cellStyle name="Normal 2 5 2 2 2 19" xfId="4496"/>
    <cellStyle name="Normal 2 5 2 2 2 2" xfId="4497"/>
    <cellStyle name="Normal 2 5 2 2 2 3" xfId="4498"/>
    <cellStyle name="Normal 2 5 2 2 2 4" xfId="4499"/>
    <cellStyle name="Normal 2 5 2 2 2 5" xfId="4500"/>
    <cellStyle name="Normal 2 5 2 2 2 6" xfId="4501"/>
    <cellStyle name="Normal 2 5 2 2 2 7" xfId="4502"/>
    <cellStyle name="Normal 2 5 2 2 2 8" xfId="4503"/>
    <cellStyle name="Normal 2 5 2 2 2 9" xfId="4504"/>
    <cellStyle name="Normal 2 5 2 2 3" xfId="4505"/>
    <cellStyle name="Normal 2 5 2 2 4" xfId="4506"/>
    <cellStyle name="Normal 2 5 2 2 5" xfId="4507"/>
    <cellStyle name="Normal 2 5 2 2 6" xfId="4508"/>
    <cellStyle name="Normal 2 5 2 2 7" xfId="4509"/>
    <cellStyle name="Normal 2 5 2 2 8" xfId="4510"/>
    <cellStyle name="Normal 2 5 2 2 9" xfId="4511"/>
    <cellStyle name="Normal 2 5 2 20" xfId="4512"/>
    <cellStyle name="Normal 2 5 2 21" xfId="4513"/>
    <cellStyle name="Normal 2 5 2 22" xfId="4514"/>
    <cellStyle name="Normal 2 5 2 23" xfId="4515"/>
    <cellStyle name="Normal 2 5 2 24" xfId="4516"/>
    <cellStyle name="Normal 2 5 2 3" xfId="4517"/>
    <cellStyle name="Normal 2 5 2 4" xfId="4518"/>
    <cellStyle name="Normal 2 5 2 5" xfId="4519"/>
    <cellStyle name="Normal 2 5 2 6" xfId="4520"/>
    <cellStyle name="Normal 2 5 2 7" xfId="4521"/>
    <cellStyle name="Normal 2 5 2 8" xfId="4522"/>
    <cellStyle name="Normal 2 5 2 9" xfId="4523"/>
    <cellStyle name="Normal 2 5 20" xfId="4524"/>
    <cellStyle name="Normal 2 5 21" xfId="4525"/>
    <cellStyle name="Normal 2 5 22" xfId="4526"/>
    <cellStyle name="Normal 2 5 23" xfId="4527"/>
    <cellStyle name="Normal 2 5 24" xfId="4528"/>
    <cellStyle name="Normal 2 5 3" xfId="4529"/>
    <cellStyle name="Normal 2 5 3 10" xfId="4530"/>
    <cellStyle name="Normal 2 5 3 11" xfId="4531"/>
    <cellStyle name="Normal 2 5 3 12" xfId="4532"/>
    <cellStyle name="Normal 2 5 3 13" xfId="4533"/>
    <cellStyle name="Normal 2 5 3 14" xfId="4534"/>
    <cellStyle name="Normal 2 5 3 15" xfId="4535"/>
    <cellStyle name="Normal 2 5 3 16" xfId="4536"/>
    <cellStyle name="Normal 2 5 3 17" xfId="4537"/>
    <cellStyle name="Normal 2 5 3 18" xfId="4538"/>
    <cellStyle name="Normal 2 5 3 19" xfId="4539"/>
    <cellStyle name="Normal 2 5 3 2" xfId="4540"/>
    <cellStyle name="Normal 2 5 3 2 10" xfId="4541"/>
    <cellStyle name="Normal 2 5 3 2 11" xfId="4542"/>
    <cellStyle name="Normal 2 5 3 2 12" xfId="4543"/>
    <cellStyle name="Normal 2 5 3 2 13" xfId="4544"/>
    <cellStyle name="Normal 2 5 3 2 14" xfId="4545"/>
    <cellStyle name="Normal 2 5 3 2 15" xfId="4546"/>
    <cellStyle name="Normal 2 5 3 2 16" xfId="4547"/>
    <cellStyle name="Normal 2 5 3 2 17" xfId="4548"/>
    <cellStyle name="Normal 2 5 3 2 18" xfId="4549"/>
    <cellStyle name="Normal 2 5 3 2 19" xfId="4550"/>
    <cellStyle name="Normal 2 5 3 2 2" xfId="4551"/>
    <cellStyle name="Normal 2 5 3 2 3" xfId="4552"/>
    <cellStyle name="Normal 2 5 3 2 4" xfId="4553"/>
    <cellStyle name="Normal 2 5 3 2 5" xfId="4554"/>
    <cellStyle name="Normal 2 5 3 2 6" xfId="4555"/>
    <cellStyle name="Normal 2 5 3 2 7" xfId="4556"/>
    <cellStyle name="Normal 2 5 3 2 8" xfId="4557"/>
    <cellStyle name="Normal 2 5 3 2 9" xfId="4558"/>
    <cellStyle name="Normal 2 5 3 3" xfId="4559"/>
    <cellStyle name="Normal 2 5 3 4" xfId="4560"/>
    <cellStyle name="Normal 2 5 3 5" xfId="4561"/>
    <cellStyle name="Normal 2 5 3 6" xfId="4562"/>
    <cellStyle name="Normal 2 5 3 7" xfId="4563"/>
    <cellStyle name="Normal 2 5 3 8" xfId="4564"/>
    <cellStyle name="Normal 2 5 3 9" xfId="4565"/>
    <cellStyle name="Normal 2 5 4" xfId="4566"/>
    <cellStyle name="Normal 2 5 5" xfId="4567"/>
    <cellStyle name="Normal 2 5 6" xfId="4568"/>
    <cellStyle name="Normal 2 5 7" xfId="4569"/>
    <cellStyle name="Normal 2 5 8" xfId="4570"/>
    <cellStyle name="Normal 2 5 9" xfId="4571"/>
    <cellStyle name="Normal 2 50" xfId="4572"/>
    <cellStyle name="Normal 2 51" xfId="4573"/>
    <cellStyle name="Normal 2 52" xfId="4574"/>
    <cellStyle name="Normal 2 53" xfId="4575"/>
    <cellStyle name="Normal 2 54" xfId="4576"/>
    <cellStyle name="Normal 2 55" xfId="4577"/>
    <cellStyle name="Normal 2 56" xfId="4578"/>
    <cellStyle name="Normal 2 57" xfId="4579"/>
    <cellStyle name="Normal 2 58" xfId="4580"/>
    <cellStyle name="Normal 2 59" xfId="4581"/>
    <cellStyle name="Normal 2 6" xfId="4582"/>
    <cellStyle name="Normal 2 6 10" xfId="4583"/>
    <cellStyle name="Normal 2 6 11" xfId="4584"/>
    <cellStyle name="Normal 2 6 12" xfId="4585"/>
    <cellStyle name="Normal 2 6 13" xfId="4586"/>
    <cellStyle name="Normal 2 6 14" xfId="4587"/>
    <cellStyle name="Normal 2 6 15" xfId="4588"/>
    <cellStyle name="Normal 2 6 16" xfId="4589"/>
    <cellStyle name="Normal 2 6 17" xfId="4590"/>
    <cellStyle name="Normal 2 6 18" xfId="4591"/>
    <cellStyle name="Normal 2 6 19" xfId="4592"/>
    <cellStyle name="Normal 2 6 2" xfId="4593"/>
    <cellStyle name="Normal 2 6 2 10" xfId="4594"/>
    <cellStyle name="Normal 2 6 2 11" xfId="4595"/>
    <cellStyle name="Normal 2 6 2 12" xfId="4596"/>
    <cellStyle name="Normal 2 6 2 13" xfId="4597"/>
    <cellStyle name="Normal 2 6 2 14" xfId="4598"/>
    <cellStyle name="Normal 2 6 2 15" xfId="4599"/>
    <cellStyle name="Normal 2 6 2 16" xfId="4600"/>
    <cellStyle name="Normal 2 6 2 17" xfId="4601"/>
    <cellStyle name="Normal 2 6 2 18" xfId="4602"/>
    <cellStyle name="Normal 2 6 2 19" xfId="4603"/>
    <cellStyle name="Normal 2 6 2 2" xfId="4604"/>
    <cellStyle name="Normal 2 6 2 3" xfId="4605"/>
    <cellStyle name="Normal 2 6 2 4" xfId="4606"/>
    <cellStyle name="Normal 2 6 2 5" xfId="4607"/>
    <cellStyle name="Normal 2 6 2 6" xfId="4608"/>
    <cellStyle name="Normal 2 6 2 7" xfId="4609"/>
    <cellStyle name="Normal 2 6 2 8" xfId="4610"/>
    <cellStyle name="Normal 2 6 2 9" xfId="4611"/>
    <cellStyle name="Normal 2 6 3" xfId="4612"/>
    <cellStyle name="Normal 2 6 4" xfId="4613"/>
    <cellStyle name="Normal 2 6 5" xfId="4614"/>
    <cellStyle name="Normal 2 6 6" xfId="4615"/>
    <cellStyle name="Normal 2 6 7" xfId="4616"/>
    <cellStyle name="Normal 2 6 8" xfId="4617"/>
    <cellStyle name="Normal 2 6 9" xfId="4618"/>
    <cellStyle name="Normal 2 60" xfId="4619"/>
    <cellStyle name="Normal 2 61" xfId="4620"/>
    <cellStyle name="Normal 2 62" xfId="4621"/>
    <cellStyle name="Normal 2 63" xfId="4622"/>
    <cellStyle name="Normal 2 64" xfId="4623"/>
    <cellStyle name="Normal 2 65" xfId="4624"/>
    <cellStyle name="Normal 2 66" xfId="4625"/>
    <cellStyle name="Normal 2 67" xfId="4626"/>
    <cellStyle name="Normal 2 68" xfId="4627"/>
    <cellStyle name="Normal 2 69" xfId="4628"/>
    <cellStyle name="Normal 2 7" xfId="4629"/>
    <cellStyle name="Normal 2 70" xfId="4630"/>
    <cellStyle name="Normal 2 71" xfId="4631"/>
    <cellStyle name="Normal 2 72" xfId="4632"/>
    <cellStyle name="Normal 2 73" xfId="4633"/>
    <cellStyle name="Normal 2 74" xfId="4634"/>
    <cellStyle name="Normal 2 75" xfId="4635"/>
    <cellStyle name="Normal 2 76" xfId="4636"/>
    <cellStyle name="Normal 2 77" xfId="4637"/>
    <cellStyle name="Normal 2 78" xfId="4638"/>
    <cellStyle name="Normal 2 79" xfId="4639"/>
    <cellStyle name="Normal 2 8" xfId="4640"/>
    <cellStyle name="Normal 2 80" xfId="4641"/>
    <cellStyle name="Normal 2 81" xfId="4642"/>
    <cellStyle name="Normal 2 82" xfId="4643"/>
    <cellStyle name="Normal 2 83" xfId="4644"/>
    <cellStyle name="Normal 2 84" xfId="4645"/>
    <cellStyle name="Normal 2 85" xfId="4646"/>
    <cellStyle name="Normal 2 86" xfId="4647"/>
    <cellStyle name="Normal 2 87" xfId="4648"/>
    <cellStyle name="Normal 2 88" xfId="4649"/>
    <cellStyle name="Normal 2 89" xfId="4650"/>
    <cellStyle name="Normal 2 9" xfId="4651"/>
    <cellStyle name="Normal 2 90" xfId="4652"/>
    <cellStyle name="Normal 2 91" xfId="4653"/>
    <cellStyle name="Normal 2 92" xfId="4654"/>
    <cellStyle name="Normal 2 93" xfId="4655"/>
    <cellStyle name="Normal 2 94" xfId="4656"/>
    <cellStyle name="Normal 2 95" xfId="4657"/>
    <cellStyle name="Normal 2 96" xfId="4658"/>
    <cellStyle name="Normal 23" xfId="4659"/>
    <cellStyle name="Normal 23 2" xfId="4660"/>
    <cellStyle name="Normal 23 3" xfId="4661"/>
    <cellStyle name="Normal 23 4" xfId="4662"/>
    <cellStyle name="Normal 23 5" xfId="4663"/>
    <cellStyle name="Normal 23 6" xfId="4664"/>
    <cellStyle name="Normal 24" xfId="4665"/>
    <cellStyle name="Normal 24 2" xfId="4666"/>
    <cellStyle name="Normal 24 3" xfId="4667"/>
    <cellStyle name="Normal 24 4" xfId="4668"/>
    <cellStyle name="Normal 24 5" xfId="4669"/>
    <cellStyle name="Normal 24 6" xfId="4670"/>
    <cellStyle name="Normal 25" xfId="4671"/>
    <cellStyle name="Normal 25 2" xfId="4672"/>
    <cellStyle name="Normal 25 3" xfId="4673"/>
    <cellStyle name="Normal 25 4" xfId="4674"/>
    <cellStyle name="Normal 25 5" xfId="4675"/>
    <cellStyle name="Normal 25 6" xfId="4676"/>
    <cellStyle name="Normal 28" xfId="4677"/>
    <cellStyle name="Normal 28 2" xfId="4678"/>
    <cellStyle name="Normal 28 3" xfId="4679"/>
    <cellStyle name="Normal 28 4" xfId="4680"/>
    <cellStyle name="Normal 3" xfId="4681"/>
    <cellStyle name="Normal 3 10" xfId="4682"/>
    <cellStyle name="Normal 3 11" xfId="4683"/>
    <cellStyle name="Normal 3 11 2" xfId="4684"/>
    <cellStyle name="Normal 3 12" xfId="4685"/>
    <cellStyle name="Normal 3 12 2" xfId="4686"/>
    <cellStyle name="Normal 3 12 3" xfId="4687"/>
    <cellStyle name="Normal 3 12 4" xfId="4688"/>
    <cellStyle name="Normal 3 12 5" xfId="4689"/>
    <cellStyle name="Normal 3 12 6" xfId="4690"/>
    <cellStyle name="Normal 3 12 7" xfId="4691"/>
    <cellStyle name="Normal 3 13" xfId="4692"/>
    <cellStyle name="Normal 3 13 2" xfId="4693"/>
    <cellStyle name="Normal 3 13 3" xfId="4694"/>
    <cellStyle name="Normal 3 13 4" xfId="4695"/>
    <cellStyle name="Normal 3 13 5" xfId="4696"/>
    <cellStyle name="Normal 3 13 6" xfId="4697"/>
    <cellStyle name="Normal 3 13 7" xfId="4698"/>
    <cellStyle name="Normal 3 14" xfId="4699"/>
    <cellStyle name="Normal 3 14 2" xfId="4700"/>
    <cellStyle name="Normal 3 14 3" xfId="4701"/>
    <cellStyle name="Normal 3 14 4" xfId="4702"/>
    <cellStyle name="Normal 3 14 5" xfId="4703"/>
    <cellStyle name="Normal 3 14 6" xfId="4704"/>
    <cellStyle name="Normal 3 14 7" xfId="4705"/>
    <cellStyle name="Normal 3 15" xfId="4706"/>
    <cellStyle name="Normal 3 16" xfId="4707"/>
    <cellStyle name="Normal 3 17" xfId="4708"/>
    <cellStyle name="Normal 3 18" xfId="4709"/>
    <cellStyle name="Normal 3 19" xfId="4710"/>
    <cellStyle name="Normal 3 2" xfId="4711"/>
    <cellStyle name="Normal 3 2 2" xfId="4712"/>
    <cellStyle name="Normal 3 2 3" xfId="4713"/>
    <cellStyle name="Normal 3 2 4" xfId="4714"/>
    <cellStyle name="Normal 3 2 5" xfId="4715"/>
    <cellStyle name="Normal 3 20" xfId="4716"/>
    <cellStyle name="Normal 3 21" xfId="4717"/>
    <cellStyle name="Normal 3 22" xfId="4718"/>
    <cellStyle name="Normal 3 23" xfId="4719"/>
    <cellStyle name="Normal 3 24" xfId="4720"/>
    <cellStyle name="Normal 3 25" xfId="4721"/>
    <cellStyle name="Normal 3 26" xfId="4722"/>
    <cellStyle name="Normal 3 27" xfId="4723"/>
    <cellStyle name="Normal 3 28" xfId="4724"/>
    <cellStyle name="Normal 3 29" xfId="6"/>
    <cellStyle name="Normal 3 3" xfId="4725"/>
    <cellStyle name="Normal 3 3 10" xfId="4726"/>
    <cellStyle name="Normal 3 3 11" xfId="4727"/>
    <cellStyle name="Normal 3 3 12" xfId="4728"/>
    <cellStyle name="Normal 3 3 13" xfId="4729"/>
    <cellStyle name="Normal 3 3 14" xfId="4730"/>
    <cellStyle name="Normal 3 3 15" xfId="4731"/>
    <cellStyle name="Normal 3 3 16" xfId="4732"/>
    <cellStyle name="Normal 3 3 17" xfId="4733"/>
    <cellStyle name="Normal 3 3 18" xfId="4734"/>
    <cellStyle name="Normal 3 3 19" xfId="4735"/>
    <cellStyle name="Normal 3 3 2" xfId="4736"/>
    <cellStyle name="Normal 3 3 2 10" xfId="4737"/>
    <cellStyle name="Normal 3 3 2 11" xfId="4738"/>
    <cellStyle name="Normal 3 3 2 12" xfId="4739"/>
    <cellStyle name="Normal 3 3 2 13" xfId="4740"/>
    <cellStyle name="Normal 3 3 2 14" xfId="4741"/>
    <cellStyle name="Normal 3 3 2 15" xfId="4742"/>
    <cellStyle name="Normal 3 3 2 16" xfId="4743"/>
    <cellStyle name="Normal 3 3 2 17" xfId="4744"/>
    <cellStyle name="Normal 3 3 2 18" xfId="4745"/>
    <cellStyle name="Normal 3 3 2 19" xfId="4746"/>
    <cellStyle name="Normal 3 3 2 2" xfId="4747"/>
    <cellStyle name="Normal 3 3 2 2 10" xfId="4748"/>
    <cellStyle name="Normal 3 3 2 2 11" xfId="4749"/>
    <cellStyle name="Normal 3 3 2 2 12" xfId="4750"/>
    <cellStyle name="Normal 3 3 2 2 13" xfId="4751"/>
    <cellStyle name="Normal 3 3 2 2 14" xfId="4752"/>
    <cellStyle name="Normal 3 3 2 2 15" xfId="4753"/>
    <cellStyle name="Normal 3 3 2 2 16" xfId="4754"/>
    <cellStyle name="Normal 3 3 2 2 17" xfId="4755"/>
    <cellStyle name="Normal 3 3 2 2 18" xfId="4756"/>
    <cellStyle name="Normal 3 3 2 2 19" xfId="4757"/>
    <cellStyle name="Normal 3 3 2 2 2" xfId="4758"/>
    <cellStyle name="Normal 3 3 2 2 2 10" xfId="4759"/>
    <cellStyle name="Normal 3 3 2 2 2 11" xfId="4760"/>
    <cellStyle name="Normal 3 3 2 2 2 12" xfId="4761"/>
    <cellStyle name="Normal 3 3 2 2 2 13" xfId="4762"/>
    <cellStyle name="Normal 3 3 2 2 2 14" xfId="4763"/>
    <cellStyle name="Normal 3 3 2 2 2 15" xfId="4764"/>
    <cellStyle name="Normal 3 3 2 2 2 16" xfId="4765"/>
    <cellStyle name="Normal 3 3 2 2 2 17" xfId="4766"/>
    <cellStyle name="Normal 3 3 2 2 2 18" xfId="4767"/>
    <cellStyle name="Normal 3 3 2 2 2 19" xfId="4768"/>
    <cellStyle name="Normal 3 3 2 2 2 2" xfId="4769"/>
    <cellStyle name="Normal 3 3 2 2 2 2 10" xfId="4770"/>
    <cellStyle name="Normal 3 3 2 2 2 2 11" xfId="4771"/>
    <cellStyle name="Normal 3 3 2 2 2 2 12" xfId="4772"/>
    <cellStyle name="Normal 3 3 2 2 2 2 13" xfId="4773"/>
    <cellStyle name="Normal 3 3 2 2 2 2 14" xfId="4774"/>
    <cellStyle name="Normal 3 3 2 2 2 2 15" xfId="4775"/>
    <cellStyle name="Normal 3 3 2 2 2 2 16" xfId="4776"/>
    <cellStyle name="Normal 3 3 2 2 2 2 17" xfId="4777"/>
    <cellStyle name="Normal 3 3 2 2 2 2 18" xfId="4778"/>
    <cellStyle name="Normal 3 3 2 2 2 2 19" xfId="4779"/>
    <cellStyle name="Normal 3 3 2 2 2 2 2" xfId="4780"/>
    <cellStyle name="Normal 3 3 2 2 2 2 2 10" xfId="4781"/>
    <cellStyle name="Normal 3 3 2 2 2 2 2 11" xfId="4782"/>
    <cellStyle name="Normal 3 3 2 2 2 2 2 12" xfId="4783"/>
    <cellStyle name="Normal 3 3 2 2 2 2 2 13" xfId="4784"/>
    <cellStyle name="Normal 3 3 2 2 2 2 2 14" xfId="4785"/>
    <cellStyle name="Normal 3 3 2 2 2 2 2 15" xfId="4786"/>
    <cellStyle name="Normal 3 3 2 2 2 2 2 16" xfId="4787"/>
    <cellStyle name="Normal 3 3 2 2 2 2 2 17" xfId="4788"/>
    <cellStyle name="Normal 3 3 2 2 2 2 2 18" xfId="4789"/>
    <cellStyle name="Normal 3 3 2 2 2 2 2 19" xfId="4790"/>
    <cellStyle name="Normal 3 3 2 2 2 2 2 2" xfId="4791"/>
    <cellStyle name="Normal 3 3 2 2 2 2 2 3" xfId="4792"/>
    <cellStyle name="Normal 3 3 2 2 2 2 2 4" xfId="4793"/>
    <cellStyle name="Normal 3 3 2 2 2 2 2 5" xfId="4794"/>
    <cellStyle name="Normal 3 3 2 2 2 2 2 6" xfId="4795"/>
    <cellStyle name="Normal 3 3 2 2 2 2 2 7" xfId="4796"/>
    <cellStyle name="Normal 3 3 2 2 2 2 2 8" xfId="4797"/>
    <cellStyle name="Normal 3 3 2 2 2 2 2 9" xfId="4798"/>
    <cellStyle name="Normal 3 3 2 2 2 2 3" xfId="4799"/>
    <cellStyle name="Normal 3 3 2 2 2 2 4" xfId="4800"/>
    <cellStyle name="Normal 3 3 2 2 2 2 5" xfId="4801"/>
    <cellStyle name="Normal 3 3 2 2 2 2 6" xfId="4802"/>
    <cellStyle name="Normal 3 3 2 2 2 2 7" xfId="4803"/>
    <cellStyle name="Normal 3 3 2 2 2 2 8" xfId="4804"/>
    <cellStyle name="Normal 3 3 2 2 2 2 9" xfId="4805"/>
    <cellStyle name="Normal 3 3 2 2 2 20" xfId="4806"/>
    <cellStyle name="Normal 3 3 2 2 2 21" xfId="4807"/>
    <cellStyle name="Normal 3 3 2 2 2 22" xfId="4808"/>
    <cellStyle name="Normal 3 3 2 2 2 23" xfId="4809"/>
    <cellStyle name="Normal 3 3 2 2 2 24" xfId="4810"/>
    <cellStyle name="Normal 3 3 2 2 2 3" xfId="4811"/>
    <cellStyle name="Normal 3 3 2 2 2 4" xfId="4812"/>
    <cellStyle name="Normal 3 3 2 2 2 5" xfId="4813"/>
    <cellStyle name="Normal 3 3 2 2 2 6" xfId="4814"/>
    <cellStyle name="Normal 3 3 2 2 2 7" xfId="4815"/>
    <cellStyle name="Normal 3 3 2 2 2 8" xfId="4816"/>
    <cellStyle name="Normal 3 3 2 2 2 9" xfId="4817"/>
    <cellStyle name="Normal 3 3 2 2 20" xfId="4818"/>
    <cellStyle name="Normal 3 3 2 2 21" xfId="4819"/>
    <cellStyle name="Normal 3 3 2 2 22" xfId="4820"/>
    <cellStyle name="Normal 3 3 2 2 23" xfId="4821"/>
    <cellStyle name="Normal 3 3 2 2 24" xfId="4822"/>
    <cellStyle name="Normal 3 3 2 2 3" xfId="4823"/>
    <cellStyle name="Normal 3 3 2 2 3 10" xfId="4824"/>
    <cellStyle name="Normal 3 3 2 2 3 11" xfId="4825"/>
    <cellStyle name="Normal 3 3 2 2 3 12" xfId="4826"/>
    <cellStyle name="Normal 3 3 2 2 3 13" xfId="4827"/>
    <cellStyle name="Normal 3 3 2 2 3 14" xfId="4828"/>
    <cellStyle name="Normal 3 3 2 2 3 15" xfId="4829"/>
    <cellStyle name="Normal 3 3 2 2 3 16" xfId="4830"/>
    <cellStyle name="Normal 3 3 2 2 3 17" xfId="4831"/>
    <cellStyle name="Normal 3 3 2 2 3 18" xfId="4832"/>
    <cellStyle name="Normal 3 3 2 2 3 19" xfId="4833"/>
    <cellStyle name="Normal 3 3 2 2 3 2" xfId="4834"/>
    <cellStyle name="Normal 3 3 2 2 3 2 10" xfId="4835"/>
    <cellStyle name="Normal 3 3 2 2 3 2 11" xfId="4836"/>
    <cellStyle name="Normal 3 3 2 2 3 2 12" xfId="4837"/>
    <cellStyle name="Normal 3 3 2 2 3 2 13" xfId="4838"/>
    <cellStyle name="Normal 3 3 2 2 3 2 14" xfId="4839"/>
    <cellStyle name="Normal 3 3 2 2 3 2 15" xfId="4840"/>
    <cellStyle name="Normal 3 3 2 2 3 2 16" xfId="4841"/>
    <cellStyle name="Normal 3 3 2 2 3 2 17" xfId="4842"/>
    <cellStyle name="Normal 3 3 2 2 3 2 18" xfId="4843"/>
    <cellStyle name="Normal 3 3 2 2 3 2 19" xfId="4844"/>
    <cellStyle name="Normal 3 3 2 2 3 2 2" xfId="4845"/>
    <cellStyle name="Normal 3 3 2 2 3 2 3" xfId="4846"/>
    <cellStyle name="Normal 3 3 2 2 3 2 4" xfId="4847"/>
    <cellStyle name="Normal 3 3 2 2 3 2 5" xfId="4848"/>
    <cellStyle name="Normal 3 3 2 2 3 2 6" xfId="4849"/>
    <cellStyle name="Normal 3 3 2 2 3 2 7" xfId="4850"/>
    <cellStyle name="Normal 3 3 2 2 3 2 8" xfId="4851"/>
    <cellStyle name="Normal 3 3 2 2 3 2 9" xfId="4852"/>
    <cellStyle name="Normal 3 3 2 2 3 3" xfId="4853"/>
    <cellStyle name="Normal 3 3 2 2 3 4" xfId="4854"/>
    <cellStyle name="Normal 3 3 2 2 3 5" xfId="4855"/>
    <cellStyle name="Normal 3 3 2 2 3 6" xfId="4856"/>
    <cellStyle name="Normal 3 3 2 2 3 7" xfId="4857"/>
    <cellStyle name="Normal 3 3 2 2 3 8" xfId="4858"/>
    <cellStyle name="Normal 3 3 2 2 3 9" xfId="4859"/>
    <cellStyle name="Normal 3 3 2 2 4" xfId="4860"/>
    <cellStyle name="Normal 3 3 2 2 5" xfId="4861"/>
    <cellStyle name="Normal 3 3 2 2 6" xfId="4862"/>
    <cellStyle name="Normal 3 3 2 2 7" xfId="4863"/>
    <cellStyle name="Normal 3 3 2 2 8" xfId="4864"/>
    <cellStyle name="Normal 3 3 2 2 9" xfId="4865"/>
    <cellStyle name="Normal 3 3 2 20" xfId="4866"/>
    <cellStyle name="Normal 3 3 2 21" xfId="4867"/>
    <cellStyle name="Normal 3 3 2 22" xfId="4868"/>
    <cellStyle name="Normal 3 3 2 23" xfId="4869"/>
    <cellStyle name="Normal 3 3 2 24" xfId="4870"/>
    <cellStyle name="Normal 3 3 2 25" xfId="4871"/>
    <cellStyle name="Normal 3 3 2 3" xfId="4872"/>
    <cellStyle name="Normal 3 3 2 3 10" xfId="4873"/>
    <cellStyle name="Normal 3 3 2 3 11" xfId="4874"/>
    <cellStyle name="Normal 3 3 2 3 12" xfId="4875"/>
    <cellStyle name="Normal 3 3 2 3 13" xfId="4876"/>
    <cellStyle name="Normal 3 3 2 3 14" xfId="4877"/>
    <cellStyle name="Normal 3 3 2 3 15" xfId="4878"/>
    <cellStyle name="Normal 3 3 2 3 16" xfId="4879"/>
    <cellStyle name="Normal 3 3 2 3 17" xfId="4880"/>
    <cellStyle name="Normal 3 3 2 3 18" xfId="4881"/>
    <cellStyle name="Normal 3 3 2 3 19" xfId="4882"/>
    <cellStyle name="Normal 3 3 2 3 2" xfId="4883"/>
    <cellStyle name="Normal 3 3 2 3 2 10" xfId="4884"/>
    <cellStyle name="Normal 3 3 2 3 2 11" xfId="4885"/>
    <cellStyle name="Normal 3 3 2 3 2 12" xfId="4886"/>
    <cellStyle name="Normal 3 3 2 3 2 13" xfId="4887"/>
    <cellStyle name="Normal 3 3 2 3 2 14" xfId="4888"/>
    <cellStyle name="Normal 3 3 2 3 2 15" xfId="4889"/>
    <cellStyle name="Normal 3 3 2 3 2 16" xfId="4890"/>
    <cellStyle name="Normal 3 3 2 3 2 17" xfId="4891"/>
    <cellStyle name="Normal 3 3 2 3 2 18" xfId="4892"/>
    <cellStyle name="Normal 3 3 2 3 2 19" xfId="4893"/>
    <cellStyle name="Normal 3 3 2 3 2 2" xfId="4894"/>
    <cellStyle name="Normal 3 3 2 3 2 3" xfId="4895"/>
    <cellStyle name="Normal 3 3 2 3 2 4" xfId="4896"/>
    <cellStyle name="Normal 3 3 2 3 2 5" xfId="4897"/>
    <cellStyle name="Normal 3 3 2 3 2 6" xfId="4898"/>
    <cellStyle name="Normal 3 3 2 3 2 7" xfId="4899"/>
    <cellStyle name="Normal 3 3 2 3 2 8" xfId="4900"/>
    <cellStyle name="Normal 3 3 2 3 2 9" xfId="4901"/>
    <cellStyle name="Normal 3 3 2 3 3" xfId="4902"/>
    <cellStyle name="Normal 3 3 2 3 4" xfId="4903"/>
    <cellStyle name="Normal 3 3 2 3 5" xfId="4904"/>
    <cellStyle name="Normal 3 3 2 3 6" xfId="4905"/>
    <cellStyle name="Normal 3 3 2 3 7" xfId="4906"/>
    <cellStyle name="Normal 3 3 2 3 8" xfId="4907"/>
    <cellStyle name="Normal 3 3 2 3 9" xfId="4908"/>
    <cellStyle name="Normal 3 3 2 4" xfId="4909"/>
    <cellStyle name="Normal 3 3 2 5" xfId="4910"/>
    <cellStyle name="Normal 3 3 2 6" xfId="4911"/>
    <cellStyle name="Normal 3 3 2 7" xfId="4912"/>
    <cellStyle name="Normal 3 3 2 8" xfId="4913"/>
    <cellStyle name="Normal 3 3 2 9" xfId="4914"/>
    <cellStyle name="Normal 3 3 20" xfId="4915"/>
    <cellStyle name="Normal 3 3 21" xfId="4916"/>
    <cellStyle name="Normal 3 3 22" xfId="4917"/>
    <cellStyle name="Normal 3 3 23" xfId="4918"/>
    <cellStyle name="Normal 3 3 24" xfId="4919"/>
    <cellStyle name="Normal 3 3 25" xfId="4920"/>
    <cellStyle name="Normal 3 3 3" xfId="4921"/>
    <cellStyle name="Normal 3 3 3 10" xfId="4922"/>
    <cellStyle name="Normal 3 3 3 11" xfId="4923"/>
    <cellStyle name="Normal 3 3 3 12" xfId="4924"/>
    <cellStyle name="Normal 3 3 3 13" xfId="4925"/>
    <cellStyle name="Normal 3 3 3 14" xfId="4926"/>
    <cellStyle name="Normal 3 3 3 15" xfId="4927"/>
    <cellStyle name="Normal 3 3 3 16" xfId="4928"/>
    <cellStyle name="Normal 3 3 3 17" xfId="4929"/>
    <cellStyle name="Normal 3 3 3 18" xfId="4930"/>
    <cellStyle name="Normal 3 3 3 19" xfId="4931"/>
    <cellStyle name="Normal 3 3 3 2" xfId="4932"/>
    <cellStyle name="Normal 3 3 3 2 10" xfId="4933"/>
    <cellStyle name="Normal 3 3 3 2 11" xfId="4934"/>
    <cellStyle name="Normal 3 3 3 2 12" xfId="4935"/>
    <cellStyle name="Normal 3 3 3 2 13" xfId="4936"/>
    <cellStyle name="Normal 3 3 3 2 14" xfId="4937"/>
    <cellStyle name="Normal 3 3 3 2 15" xfId="4938"/>
    <cellStyle name="Normal 3 3 3 2 16" xfId="4939"/>
    <cellStyle name="Normal 3 3 3 2 17" xfId="4940"/>
    <cellStyle name="Normal 3 3 3 2 18" xfId="4941"/>
    <cellStyle name="Normal 3 3 3 2 19" xfId="4942"/>
    <cellStyle name="Normal 3 3 3 2 2" xfId="4943"/>
    <cellStyle name="Normal 3 3 3 2 2 10" xfId="4944"/>
    <cellStyle name="Normal 3 3 3 2 2 11" xfId="4945"/>
    <cellStyle name="Normal 3 3 3 2 2 12" xfId="4946"/>
    <cellStyle name="Normal 3 3 3 2 2 13" xfId="4947"/>
    <cellStyle name="Normal 3 3 3 2 2 14" xfId="4948"/>
    <cellStyle name="Normal 3 3 3 2 2 15" xfId="4949"/>
    <cellStyle name="Normal 3 3 3 2 2 16" xfId="4950"/>
    <cellStyle name="Normal 3 3 3 2 2 17" xfId="4951"/>
    <cellStyle name="Normal 3 3 3 2 2 18" xfId="4952"/>
    <cellStyle name="Normal 3 3 3 2 2 19" xfId="4953"/>
    <cellStyle name="Normal 3 3 3 2 2 2" xfId="4954"/>
    <cellStyle name="Normal 3 3 3 2 2 3" xfId="4955"/>
    <cellStyle name="Normal 3 3 3 2 2 4" xfId="4956"/>
    <cellStyle name="Normal 3 3 3 2 2 5" xfId="4957"/>
    <cellStyle name="Normal 3 3 3 2 2 6" xfId="4958"/>
    <cellStyle name="Normal 3 3 3 2 2 7" xfId="4959"/>
    <cellStyle name="Normal 3 3 3 2 2 8" xfId="4960"/>
    <cellStyle name="Normal 3 3 3 2 2 9" xfId="4961"/>
    <cellStyle name="Normal 3 3 3 2 3" xfId="4962"/>
    <cellStyle name="Normal 3 3 3 2 4" xfId="4963"/>
    <cellStyle name="Normal 3 3 3 2 5" xfId="4964"/>
    <cellStyle name="Normal 3 3 3 2 6" xfId="4965"/>
    <cellStyle name="Normal 3 3 3 2 7" xfId="4966"/>
    <cellStyle name="Normal 3 3 3 2 8" xfId="4967"/>
    <cellStyle name="Normal 3 3 3 2 9" xfId="4968"/>
    <cellStyle name="Normal 3 3 3 20" xfId="4969"/>
    <cellStyle name="Normal 3 3 3 21" xfId="4970"/>
    <cellStyle name="Normal 3 3 3 22" xfId="4971"/>
    <cellStyle name="Normal 3 3 3 23" xfId="4972"/>
    <cellStyle name="Normal 3 3 3 24" xfId="4973"/>
    <cellStyle name="Normal 3 3 3 3" xfId="4974"/>
    <cellStyle name="Normal 3 3 3 4" xfId="4975"/>
    <cellStyle name="Normal 3 3 3 5" xfId="4976"/>
    <cellStyle name="Normal 3 3 3 6" xfId="4977"/>
    <cellStyle name="Normal 3 3 3 7" xfId="4978"/>
    <cellStyle name="Normal 3 3 3 8" xfId="4979"/>
    <cellStyle name="Normal 3 3 3 9" xfId="4980"/>
    <cellStyle name="Normal 3 3 4" xfId="4981"/>
    <cellStyle name="Normal 3 3 4 10" xfId="4982"/>
    <cellStyle name="Normal 3 3 4 11" xfId="4983"/>
    <cellStyle name="Normal 3 3 4 12" xfId="4984"/>
    <cellStyle name="Normal 3 3 4 13" xfId="4985"/>
    <cellStyle name="Normal 3 3 4 14" xfId="4986"/>
    <cellStyle name="Normal 3 3 4 15" xfId="4987"/>
    <cellStyle name="Normal 3 3 4 16" xfId="4988"/>
    <cellStyle name="Normal 3 3 4 17" xfId="4989"/>
    <cellStyle name="Normal 3 3 4 18" xfId="4990"/>
    <cellStyle name="Normal 3 3 4 19" xfId="4991"/>
    <cellStyle name="Normal 3 3 4 2" xfId="4992"/>
    <cellStyle name="Normal 3 3 4 2 10" xfId="4993"/>
    <cellStyle name="Normal 3 3 4 2 11" xfId="4994"/>
    <cellStyle name="Normal 3 3 4 2 12" xfId="4995"/>
    <cellStyle name="Normal 3 3 4 2 13" xfId="4996"/>
    <cellStyle name="Normal 3 3 4 2 14" xfId="4997"/>
    <cellStyle name="Normal 3 3 4 2 15" xfId="4998"/>
    <cellStyle name="Normal 3 3 4 2 16" xfId="4999"/>
    <cellStyle name="Normal 3 3 4 2 17" xfId="5000"/>
    <cellStyle name="Normal 3 3 4 2 18" xfId="5001"/>
    <cellStyle name="Normal 3 3 4 2 19" xfId="5002"/>
    <cellStyle name="Normal 3 3 4 2 2" xfId="5003"/>
    <cellStyle name="Normal 3 3 4 2 3" xfId="5004"/>
    <cellStyle name="Normal 3 3 4 2 4" xfId="5005"/>
    <cellStyle name="Normal 3 3 4 2 5" xfId="5006"/>
    <cellStyle name="Normal 3 3 4 2 6" xfId="5007"/>
    <cellStyle name="Normal 3 3 4 2 7" xfId="5008"/>
    <cellStyle name="Normal 3 3 4 2 8" xfId="5009"/>
    <cellStyle name="Normal 3 3 4 2 9" xfId="5010"/>
    <cellStyle name="Normal 3 3 4 3" xfId="5011"/>
    <cellStyle name="Normal 3 3 4 4" xfId="5012"/>
    <cellStyle name="Normal 3 3 4 5" xfId="5013"/>
    <cellStyle name="Normal 3 3 4 6" xfId="5014"/>
    <cellStyle name="Normal 3 3 4 7" xfId="5015"/>
    <cellStyle name="Normal 3 3 4 8" xfId="5016"/>
    <cellStyle name="Normal 3 3 4 9" xfId="5017"/>
    <cellStyle name="Normal 3 3 5" xfId="5018"/>
    <cellStyle name="Normal 3 3 6" xfId="5019"/>
    <cellStyle name="Normal 3 3 7" xfId="5020"/>
    <cellStyle name="Normal 3 3 8" xfId="5021"/>
    <cellStyle name="Normal 3 3 9" xfId="5022"/>
    <cellStyle name="Normal 3 4" xfId="5023"/>
    <cellStyle name="Normal 3 4 2" xfId="5024"/>
    <cellStyle name="Normal 3 4 3" xfId="5025"/>
    <cellStyle name="Normal 3 4 4" xfId="5026"/>
    <cellStyle name="Normal 3 4 5" xfId="5027"/>
    <cellStyle name="Normal 3 5" xfId="5028"/>
    <cellStyle name="Normal 3 5 10" xfId="5029"/>
    <cellStyle name="Normal 3 5 11" xfId="5030"/>
    <cellStyle name="Normal 3 5 12" xfId="5031"/>
    <cellStyle name="Normal 3 5 13" xfId="5032"/>
    <cellStyle name="Normal 3 5 14" xfId="5033"/>
    <cellStyle name="Normal 3 5 15" xfId="5034"/>
    <cellStyle name="Normal 3 5 16" xfId="5035"/>
    <cellStyle name="Normal 3 5 17" xfId="5036"/>
    <cellStyle name="Normal 3 5 18" xfId="5037"/>
    <cellStyle name="Normal 3 5 19" xfId="5038"/>
    <cellStyle name="Normal 3 5 2" xfId="5039"/>
    <cellStyle name="Normal 3 5 2 10" xfId="5040"/>
    <cellStyle name="Normal 3 5 2 11" xfId="5041"/>
    <cellStyle name="Normal 3 5 2 12" xfId="5042"/>
    <cellStyle name="Normal 3 5 2 13" xfId="5043"/>
    <cellStyle name="Normal 3 5 2 14" xfId="5044"/>
    <cellStyle name="Normal 3 5 2 15" xfId="5045"/>
    <cellStyle name="Normal 3 5 2 16" xfId="5046"/>
    <cellStyle name="Normal 3 5 2 17" xfId="5047"/>
    <cellStyle name="Normal 3 5 2 18" xfId="5048"/>
    <cellStyle name="Normal 3 5 2 19" xfId="5049"/>
    <cellStyle name="Normal 3 5 2 2" xfId="5050"/>
    <cellStyle name="Normal 3 5 2 2 10" xfId="5051"/>
    <cellStyle name="Normal 3 5 2 2 11" xfId="5052"/>
    <cellStyle name="Normal 3 5 2 2 12" xfId="5053"/>
    <cellStyle name="Normal 3 5 2 2 13" xfId="5054"/>
    <cellStyle name="Normal 3 5 2 2 14" xfId="5055"/>
    <cellStyle name="Normal 3 5 2 2 15" xfId="5056"/>
    <cellStyle name="Normal 3 5 2 2 16" xfId="5057"/>
    <cellStyle name="Normal 3 5 2 2 17" xfId="5058"/>
    <cellStyle name="Normal 3 5 2 2 18" xfId="5059"/>
    <cellStyle name="Normal 3 5 2 2 19" xfId="5060"/>
    <cellStyle name="Normal 3 5 2 2 2" xfId="5061"/>
    <cellStyle name="Normal 3 5 2 2 2 10" xfId="5062"/>
    <cellStyle name="Normal 3 5 2 2 2 11" xfId="5063"/>
    <cellStyle name="Normal 3 5 2 2 2 12" xfId="5064"/>
    <cellStyle name="Normal 3 5 2 2 2 13" xfId="5065"/>
    <cellStyle name="Normal 3 5 2 2 2 14" xfId="5066"/>
    <cellStyle name="Normal 3 5 2 2 2 15" xfId="5067"/>
    <cellStyle name="Normal 3 5 2 2 2 16" xfId="5068"/>
    <cellStyle name="Normal 3 5 2 2 2 17" xfId="5069"/>
    <cellStyle name="Normal 3 5 2 2 2 18" xfId="5070"/>
    <cellStyle name="Normal 3 5 2 2 2 19" xfId="5071"/>
    <cellStyle name="Normal 3 5 2 2 2 2" xfId="5072"/>
    <cellStyle name="Normal 3 5 2 2 2 3" xfId="5073"/>
    <cellStyle name="Normal 3 5 2 2 2 4" xfId="5074"/>
    <cellStyle name="Normal 3 5 2 2 2 5" xfId="5075"/>
    <cellStyle name="Normal 3 5 2 2 2 6" xfId="5076"/>
    <cellStyle name="Normal 3 5 2 2 2 7" xfId="5077"/>
    <cellStyle name="Normal 3 5 2 2 2 8" xfId="5078"/>
    <cellStyle name="Normal 3 5 2 2 2 9" xfId="5079"/>
    <cellStyle name="Normal 3 5 2 2 3" xfId="5080"/>
    <cellStyle name="Normal 3 5 2 2 4" xfId="5081"/>
    <cellStyle name="Normal 3 5 2 2 5" xfId="5082"/>
    <cellStyle name="Normal 3 5 2 2 6" xfId="5083"/>
    <cellStyle name="Normal 3 5 2 2 7" xfId="5084"/>
    <cellStyle name="Normal 3 5 2 2 8" xfId="5085"/>
    <cellStyle name="Normal 3 5 2 2 9" xfId="5086"/>
    <cellStyle name="Normal 3 5 2 20" xfId="5087"/>
    <cellStyle name="Normal 3 5 2 21" xfId="5088"/>
    <cellStyle name="Normal 3 5 2 22" xfId="5089"/>
    <cellStyle name="Normal 3 5 2 23" xfId="5090"/>
    <cellStyle name="Normal 3 5 2 24" xfId="5091"/>
    <cellStyle name="Normal 3 5 2 3" xfId="5092"/>
    <cellStyle name="Normal 3 5 2 4" xfId="5093"/>
    <cellStyle name="Normal 3 5 2 5" xfId="5094"/>
    <cellStyle name="Normal 3 5 2 6" xfId="5095"/>
    <cellStyle name="Normal 3 5 2 7" xfId="5096"/>
    <cellStyle name="Normal 3 5 2 8" xfId="5097"/>
    <cellStyle name="Normal 3 5 2 9" xfId="5098"/>
    <cellStyle name="Normal 3 5 20" xfId="5099"/>
    <cellStyle name="Normal 3 5 21" xfId="5100"/>
    <cellStyle name="Normal 3 5 22" xfId="5101"/>
    <cellStyle name="Normal 3 5 23" xfId="5102"/>
    <cellStyle name="Normal 3 5 24" xfId="5103"/>
    <cellStyle name="Normal 3 5 3" xfId="5104"/>
    <cellStyle name="Normal 3 5 3 10" xfId="5105"/>
    <cellStyle name="Normal 3 5 3 11" xfId="5106"/>
    <cellStyle name="Normal 3 5 3 12" xfId="5107"/>
    <cellStyle name="Normal 3 5 3 13" xfId="5108"/>
    <cellStyle name="Normal 3 5 3 14" xfId="5109"/>
    <cellStyle name="Normal 3 5 3 15" xfId="5110"/>
    <cellStyle name="Normal 3 5 3 16" xfId="5111"/>
    <cellStyle name="Normal 3 5 3 17" xfId="5112"/>
    <cellStyle name="Normal 3 5 3 18" xfId="5113"/>
    <cellStyle name="Normal 3 5 3 19" xfId="5114"/>
    <cellStyle name="Normal 3 5 3 2" xfId="5115"/>
    <cellStyle name="Normal 3 5 3 2 10" xfId="5116"/>
    <cellStyle name="Normal 3 5 3 2 11" xfId="5117"/>
    <cellStyle name="Normal 3 5 3 2 12" xfId="5118"/>
    <cellStyle name="Normal 3 5 3 2 13" xfId="5119"/>
    <cellStyle name="Normal 3 5 3 2 14" xfId="5120"/>
    <cellStyle name="Normal 3 5 3 2 15" xfId="5121"/>
    <cellStyle name="Normal 3 5 3 2 16" xfId="5122"/>
    <cellStyle name="Normal 3 5 3 2 17" xfId="5123"/>
    <cellStyle name="Normal 3 5 3 2 18" xfId="5124"/>
    <cellStyle name="Normal 3 5 3 2 19" xfId="5125"/>
    <cellStyle name="Normal 3 5 3 2 2" xfId="5126"/>
    <cellStyle name="Normal 3 5 3 2 3" xfId="5127"/>
    <cellStyle name="Normal 3 5 3 2 4" xfId="5128"/>
    <cellStyle name="Normal 3 5 3 2 5" xfId="5129"/>
    <cellStyle name="Normal 3 5 3 2 6" xfId="5130"/>
    <cellStyle name="Normal 3 5 3 2 7" xfId="5131"/>
    <cellStyle name="Normal 3 5 3 2 8" xfId="5132"/>
    <cellStyle name="Normal 3 5 3 2 9" xfId="5133"/>
    <cellStyle name="Normal 3 5 3 3" xfId="5134"/>
    <cellStyle name="Normal 3 5 3 4" xfId="5135"/>
    <cellStyle name="Normal 3 5 3 5" xfId="5136"/>
    <cellStyle name="Normal 3 5 3 6" xfId="5137"/>
    <cellStyle name="Normal 3 5 3 7" xfId="5138"/>
    <cellStyle name="Normal 3 5 3 8" xfId="5139"/>
    <cellStyle name="Normal 3 5 3 9" xfId="5140"/>
    <cellStyle name="Normal 3 5 4" xfId="5141"/>
    <cellStyle name="Normal 3 5 5" xfId="5142"/>
    <cellStyle name="Normal 3 5 6" xfId="5143"/>
    <cellStyle name="Normal 3 5 7" xfId="5144"/>
    <cellStyle name="Normal 3 5 8" xfId="5145"/>
    <cellStyle name="Normal 3 5 9" xfId="5146"/>
    <cellStyle name="Normal 3 6" xfId="5147"/>
    <cellStyle name="Normal 3 6 10" xfId="5148"/>
    <cellStyle name="Normal 3 6 11" xfId="5149"/>
    <cellStyle name="Normal 3 6 12" xfId="5150"/>
    <cellStyle name="Normal 3 6 13" xfId="5151"/>
    <cellStyle name="Normal 3 6 14" xfId="5152"/>
    <cellStyle name="Normal 3 6 15" xfId="5153"/>
    <cellStyle name="Normal 3 6 16" xfId="5154"/>
    <cellStyle name="Normal 3 6 17" xfId="5155"/>
    <cellStyle name="Normal 3 6 18" xfId="5156"/>
    <cellStyle name="Normal 3 6 19" xfId="5157"/>
    <cellStyle name="Normal 3 6 2" xfId="5158"/>
    <cellStyle name="Normal 3 6 2 10" xfId="5159"/>
    <cellStyle name="Normal 3 6 2 11" xfId="5160"/>
    <cellStyle name="Normal 3 6 2 12" xfId="5161"/>
    <cellStyle name="Normal 3 6 2 13" xfId="5162"/>
    <cellStyle name="Normal 3 6 2 14" xfId="5163"/>
    <cellStyle name="Normal 3 6 2 15" xfId="5164"/>
    <cellStyle name="Normal 3 6 2 16" xfId="5165"/>
    <cellStyle name="Normal 3 6 2 17" xfId="5166"/>
    <cellStyle name="Normal 3 6 2 18" xfId="5167"/>
    <cellStyle name="Normal 3 6 2 19" xfId="5168"/>
    <cellStyle name="Normal 3 6 2 2" xfId="5169"/>
    <cellStyle name="Normal 3 6 2 3" xfId="5170"/>
    <cellStyle name="Normal 3 6 2 4" xfId="5171"/>
    <cellStyle name="Normal 3 6 2 5" xfId="5172"/>
    <cellStyle name="Normal 3 6 2 6" xfId="5173"/>
    <cellStyle name="Normal 3 6 2 7" xfId="5174"/>
    <cellStyle name="Normal 3 6 2 8" xfId="5175"/>
    <cellStyle name="Normal 3 6 2 9" xfId="5176"/>
    <cellStyle name="Normal 3 6 3" xfId="5177"/>
    <cellStyle name="Normal 3 6 4" xfId="5178"/>
    <cellStyle name="Normal 3 6 5" xfId="5179"/>
    <cellStyle name="Normal 3 6 6" xfId="5180"/>
    <cellStyle name="Normal 3 6 7" xfId="5181"/>
    <cellStyle name="Normal 3 6 8" xfId="5182"/>
    <cellStyle name="Normal 3 6 9" xfId="5183"/>
    <cellStyle name="Normal 3 7" xfId="5184"/>
    <cellStyle name="Normal 3 8" xfId="5185"/>
    <cellStyle name="Normal 3 9" xfId="5186"/>
    <cellStyle name="Normal 4" xfId="7"/>
    <cellStyle name="Normal 4 2" xfId="5187"/>
    <cellStyle name="Normal 4 3" xfId="5188"/>
    <cellStyle name="Normal 4 4" xfId="5189"/>
    <cellStyle name="Normal 4 5" xfId="5190"/>
    <cellStyle name="Normal 4 5 2" xfId="5191"/>
    <cellStyle name="Normal 4 6" xfId="5192"/>
    <cellStyle name="Normal 4 7" xfId="5193"/>
    <cellStyle name="Normal 4 8" xfId="5194"/>
    <cellStyle name="Normal 4 9" xfId="2"/>
    <cellStyle name="Normal 5" xfId="5195"/>
    <cellStyle name="Normal 5 10" xfId="5196"/>
    <cellStyle name="Normal 5 11" xfId="5197"/>
    <cellStyle name="Normal 5 11 2" xfId="5198"/>
    <cellStyle name="Normal 5 12" xfId="5199"/>
    <cellStyle name="Normal 5 12 2" xfId="5200"/>
    <cellStyle name="Normal 5 12 3" xfId="5201"/>
    <cellStyle name="Normal 5 12 4" xfId="5202"/>
    <cellStyle name="Normal 5 12 5" xfId="5203"/>
    <cellStyle name="Normal 5 12 6" xfId="5204"/>
    <cellStyle name="Normal 5 12 7" xfId="5205"/>
    <cellStyle name="Normal 5 13" xfId="5206"/>
    <cellStyle name="Normal 5 13 2" xfId="5207"/>
    <cellStyle name="Normal 5 13 3" xfId="5208"/>
    <cellStyle name="Normal 5 13 4" xfId="5209"/>
    <cellStyle name="Normal 5 13 5" xfId="5210"/>
    <cellStyle name="Normal 5 13 6" xfId="5211"/>
    <cellStyle name="Normal 5 13 7" xfId="5212"/>
    <cellStyle name="Normal 5 14" xfId="5213"/>
    <cellStyle name="Normal 5 14 2" xfId="5214"/>
    <cellStyle name="Normal 5 14 3" xfId="5215"/>
    <cellStyle name="Normal 5 14 4" xfId="5216"/>
    <cellStyle name="Normal 5 14 5" xfId="5217"/>
    <cellStyle name="Normal 5 14 6" xfId="5218"/>
    <cellStyle name="Normal 5 14 7" xfId="5219"/>
    <cellStyle name="Normal 5 15" xfId="5220"/>
    <cellStyle name="Normal 5 16" xfId="5221"/>
    <cellStyle name="Normal 5 17" xfId="5222"/>
    <cellStyle name="Normal 5 18" xfId="5223"/>
    <cellStyle name="Normal 5 19" xfId="5224"/>
    <cellStyle name="Normal 5 2" xfId="5225"/>
    <cellStyle name="Normal 5 2 2" xfId="5226"/>
    <cellStyle name="Normal 5 2 3" xfId="5227"/>
    <cellStyle name="Normal 5 2 4" xfId="5228"/>
    <cellStyle name="Normal 5 2 5" xfId="5229"/>
    <cellStyle name="Normal 5 20" xfId="5230"/>
    <cellStyle name="Normal 5 21" xfId="5231"/>
    <cellStyle name="Normal 5 22" xfId="5232"/>
    <cellStyle name="Normal 5 23" xfId="5233"/>
    <cellStyle name="Normal 5 24" xfId="5234"/>
    <cellStyle name="Normal 5 25" xfId="5235"/>
    <cellStyle name="Normal 5 26" xfId="5236"/>
    <cellStyle name="Normal 5 27" xfId="5237"/>
    <cellStyle name="Normal 5 28" xfId="5238"/>
    <cellStyle name="Normal 5 3" xfId="5239"/>
    <cellStyle name="Normal 5 4" xfId="5240"/>
    <cellStyle name="Normal 5 5" xfId="5241"/>
    <cellStyle name="Normal 5 6" xfId="5242"/>
    <cellStyle name="Normal 5 7" xfId="5243"/>
    <cellStyle name="Normal 5 8" xfId="5244"/>
    <cellStyle name="Normal 5 9" xfId="5245"/>
    <cellStyle name="Normal 56" xfId="5246"/>
    <cellStyle name="Normal 56 2" xfId="5247"/>
    <cellStyle name="Normal 6" xfId="5248"/>
    <cellStyle name="Normal 6 2" xfId="5249"/>
    <cellStyle name="Normal 6 3" xfId="5250"/>
    <cellStyle name="Normal 6 4" xfId="5251"/>
    <cellStyle name="Normal 6 5" xfId="5252"/>
    <cellStyle name="Normal 6 6" xfId="5253"/>
    <cellStyle name="Normal 7" xfId="5254"/>
    <cellStyle name="Normal 7 2" xfId="5255"/>
    <cellStyle name="Normal 7 3" xfId="5256"/>
    <cellStyle name="Normal 7 4" xfId="5257"/>
    <cellStyle name="Normal 7 5" xfId="5258"/>
    <cellStyle name="Normal 7 6" xfId="5259"/>
    <cellStyle name="Normal 7 7" xfId="5260"/>
    <cellStyle name="Normal 8" xfId="5261"/>
    <cellStyle name="Normal 8 10" xfId="5262"/>
    <cellStyle name="Normal 8 11" xfId="5263"/>
    <cellStyle name="Normal 8 12" xfId="5264"/>
    <cellStyle name="Normal 8 13" xfId="5265"/>
    <cellStyle name="Normal 8 14" xfId="5266"/>
    <cellStyle name="Normal 8 15" xfId="5267"/>
    <cellStyle name="Normal 8 16" xfId="5268"/>
    <cellStyle name="Normal 8 17" xfId="5269"/>
    <cellStyle name="Normal 8 18" xfId="5270"/>
    <cellStyle name="Normal 8 19" xfId="5271"/>
    <cellStyle name="Normal 8 2" xfId="5272"/>
    <cellStyle name="Normal 8 20" xfId="5273"/>
    <cellStyle name="Normal 8 3" xfId="5274"/>
    <cellStyle name="Normal 8 4" xfId="5275"/>
    <cellStyle name="Normal 8 4 2" xfId="5276"/>
    <cellStyle name="Normal 8 4 3" xfId="5277"/>
    <cellStyle name="Normal 8 4 4" xfId="5278"/>
    <cellStyle name="Normal 8 4 5" xfId="5279"/>
    <cellStyle name="Normal 8 4 6" xfId="5280"/>
    <cellStyle name="Normal 8 5" xfId="5281"/>
    <cellStyle name="Normal 8 5 2" xfId="5282"/>
    <cellStyle name="Normal 8 5 3" xfId="5283"/>
    <cellStyle name="Normal 8 5 4" xfId="5284"/>
    <cellStyle name="Normal 8 5 5" xfId="5285"/>
    <cellStyle name="Normal 8 5 6" xfId="5286"/>
    <cellStyle name="Normal 8 6" xfId="5287"/>
    <cellStyle name="Normal 8 7" xfId="5288"/>
    <cellStyle name="Normal 8 8" xfId="5289"/>
    <cellStyle name="Normal 8 9" xfId="5290"/>
    <cellStyle name="Normal 9" xfId="5291"/>
    <cellStyle name="Normal 9 10" xfId="5292"/>
    <cellStyle name="Normal 9 11" xfId="5293"/>
    <cellStyle name="Normal 9 12" xfId="5294"/>
    <cellStyle name="Normal 9 13" xfId="5295"/>
    <cellStyle name="Normal 9 14" xfId="5296"/>
    <cellStyle name="Normal 9 15" xfId="5297"/>
    <cellStyle name="Normal 9 2" xfId="5298"/>
    <cellStyle name="Normal 9 2 2" xfId="5299"/>
    <cellStyle name="Normal 9 2 3" xfId="5300"/>
    <cellStyle name="Normal 9 2 4" xfId="5301"/>
    <cellStyle name="Normal 9 2 5" xfId="5302"/>
    <cellStyle name="Normal 9 2 6" xfId="5303"/>
    <cellStyle name="Normal 9 3" xfId="5304"/>
    <cellStyle name="Normal 9 3 2" xfId="5305"/>
    <cellStyle name="Normal 9 3 3" xfId="5306"/>
    <cellStyle name="Normal 9 3 4" xfId="5307"/>
    <cellStyle name="Normal 9 3 5" xfId="5308"/>
    <cellStyle name="Normal 9 3 6" xfId="5309"/>
    <cellStyle name="Normal 9 4" xfId="5310"/>
    <cellStyle name="Normal 9 4 2" xfId="5311"/>
    <cellStyle name="Normal 9 4 3" xfId="5312"/>
    <cellStyle name="Normal 9 4 4" xfId="5313"/>
    <cellStyle name="Normal 9 4 5" xfId="5314"/>
    <cellStyle name="Normal 9 4 6" xfId="5315"/>
    <cellStyle name="Normal 9 5" xfId="5316"/>
    <cellStyle name="Normal 9 6" xfId="5317"/>
    <cellStyle name="Normal 9 7" xfId="5318"/>
    <cellStyle name="Normal 9 8" xfId="5319"/>
    <cellStyle name="Normal 9 9" xfId="53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9524</xdr:colOff>
      <xdr:row>59</xdr:row>
      <xdr:rowOff>19049</xdr:rowOff>
    </xdr:from>
    <xdr:to>
      <xdr:col>9</xdr:col>
      <xdr:colOff>257175</xdr:colOff>
      <xdr:row>64</xdr:row>
      <xdr:rowOff>147637</xdr:rowOff>
    </xdr:to>
    <xdr:pic>
      <xdr:nvPicPr>
        <xdr:cNvPr id="2" name="Picture 1" descr="art.bmp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76724" y="11287124"/>
          <a:ext cx="1990726" cy="11001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9525</xdr:rowOff>
    </xdr:from>
    <xdr:to>
      <xdr:col>1</xdr:col>
      <xdr:colOff>190500</xdr:colOff>
      <xdr:row>34</xdr:row>
      <xdr:rowOff>15697</xdr:rowOff>
    </xdr:to>
    <xdr:pic>
      <xdr:nvPicPr>
        <xdr:cNvPr id="3" name="Picture 2" descr="art.bmp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8429625"/>
          <a:ext cx="1905000" cy="1006297"/>
        </a:xfrm>
        <a:prstGeom prst="rect">
          <a:avLst/>
        </a:prstGeom>
      </xdr:spPr>
    </xdr:pic>
    <xdr:clientData/>
  </xdr:twoCellAnchor>
  <xdr:twoCellAnchor editAs="oneCell">
    <xdr:from>
      <xdr:col>5</xdr:col>
      <xdr:colOff>942975</xdr:colOff>
      <xdr:row>34</xdr:row>
      <xdr:rowOff>38100</xdr:rowOff>
    </xdr:from>
    <xdr:to>
      <xdr:col>7</xdr:col>
      <xdr:colOff>847726</xdr:colOff>
      <xdr:row>38</xdr:row>
      <xdr:rowOff>28575</xdr:rowOff>
    </xdr:to>
    <xdr:pic>
      <xdr:nvPicPr>
        <xdr:cNvPr id="4" name="Picture 3" descr="gov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715125" y="9458325"/>
          <a:ext cx="2009776" cy="790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41</xdr:row>
      <xdr:rowOff>228600</xdr:rowOff>
    </xdr:from>
    <xdr:to>
      <xdr:col>6</xdr:col>
      <xdr:colOff>323851</xdr:colOff>
      <xdr:row>46</xdr:row>
      <xdr:rowOff>157163</xdr:rowOff>
    </xdr:to>
    <xdr:pic>
      <xdr:nvPicPr>
        <xdr:cNvPr id="2" name="Picture 1" descr="art.bmp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50" y="17125950"/>
          <a:ext cx="1990726" cy="11001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16564</xdr:colOff>
      <xdr:row>42</xdr:row>
      <xdr:rowOff>182216</xdr:rowOff>
    </xdr:from>
    <xdr:to>
      <xdr:col>8</xdr:col>
      <xdr:colOff>347868</xdr:colOff>
      <xdr:row>48</xdr:row>
      <xdr:rowOff>10244</xdr:rowOff>
    </xdr:to>
    <xdr:pic>
      <xdr:nvPicPr>
        <xdr:cNvPr id="2" name="Picture 1" descr="art.bmp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81129" y="8547651"/>
          <a:ext cx="1847022" cy="1020723"/>
        </a:xfrm>
        <a:prstGeom prst="rect">
          <a:avLst/>
        </a:prstGeom>
      </xdr:spPr>
    </xdr:pic>
    <xdr:clientData/>
  </xdr:twoCellAnchor>
  <xdr:twoCellAnchor editAs="oneCell">
    <xdr:from>
      <xdr:col>5</xdr:col>
      <xdr:colOff>8276</xdr:colOff>
      <xdr:row>49</xdr:row>
      <xdr:rowOff>57979</xdr:rowOff>
    </xdr:from>
    <xdr:to>
      <xdr:col>8</xdr:col>
      <xdr:colOff>455543</xdr:colOff>
      <xdr:row>53</xdr:row>
      <xdr:rowOff>11882</xdr:rowOff>
    </xdr:to>
    <xdr:pic>
      <xdr:nvPicPr>
        <xdr:cNvPr id="3" name="Picture 2" descr="gov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072841" y="9814892"/>
          <a:ext cx="1962985" cy="7490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76200</xdr:rowOff>
    </xdr:from>
    <xdr:to>
      <xdr:col>1</xdr:col>
      <xdr:colOff>190499</xdr:colOff>
      <xdr:row>99</xdr:row>
      <xdr:rowOff>97005</xdr:rowOff>
    </xdr:to>
    <xdr:pic>
      <xdr:nvPicPr>
        <xdr:cNvPr id="2" name="Picture 1" descr="art.bmp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3392150"/>
          <a:ext cx="1933574" cy="1068555"/>
        </a:xfrm>
        <a:prstGeom prst="rect">
          <a:avLst/>
        </a:prstGeom>
      </xdr:spPr>
    </xdr:pic>
    <xdr:clientData/>
  </xdr:twoCellAnchor>
  <xdr:twoCellAnchor editAs="oneCell">
    <xdr:from>
      <xdr:col>4</xdr:col>
      <xdr:colOff>695325</xdr:colOff>
      <xdr:row>97</xdr:row>
      <xdr:rowOff>19050</xdr:rowOff>
    </xdr:from>
    <xdr:to>
      <xdr:col>7</xdr:col>
      <xdr:colOff>409575</xdr:colOff>
      <xdr:row>101</xdr:row>
      <xdr:rowOff>60282</xdr:rowOff>
    </xdr:to>
    <xdr:pic>
      <xdr:nvPicPr>
        <xdr:cNvPr id="3" name="Picture 2" descr="gov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001000" y="14020800"/>
          <a:ext cx="2105025" cy="8032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2009775</xdr:colOff>
      <xdr:row>9</xdr:row>
      <xdr:rowOff>333376</xdr:rowOff>
    </xdr:from>
    <xdr:ext cx="6172200" cy="937629"/>
    <xdr:sp macro="" textlink="">
      <xdr:nvSpPr>
        <xdr:cNvPr id="2" name="Rectangle 1"/>
        <xdr:cNvSpPr/>
      </xdr:nvSpPr>
      <xdr:spPr>
        <a:xfrm>
          <a:off x="2009775" y="2333626"/>
          <a:ext cx="6172200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0" cap="none" spc="0">
              <a:ln w="10160">
                <a:solidFill>
                  <a:schemeClr val="accent1"/>
                </a:solidFill>
                <a:prstDash val="solid"/>
              </a:ln>
              <a:solidFill>
                <a:srgbClr val="FFFFFF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</a:rPr>
            <a:t>NONE</a:t>
          </a:r>
        </a:p>
      </xdr:txBody>
    </xdr:sp>
    <xdr:clientData/>
  </xdr:oneCellAnchor>
  <xdr:twoCellAnchor editAs="oneCell">
    <xdr:from>
      <xdr:col>7</xdr:col>
      <xdr:colOff>76200</xdr:colOff>
      <xdr:row>21</xdr:row>
      <xdr:rowOff>85725</xdr:rowOff>
    </xdr:from>
    <xdr:to>
      <xdr:col>8</xdr:col>
      <xdr:colOff>1239085</xdr:colOff>
      <xdr:row>25</xdr:row>
      <xdr:rowOff>53708</xdr:rowOff>
    </xdr:to>
    <xdr:pic>
      <xdr:nvPicPr>
        <xdr:cNvPr id="3" name="Picture 2" descr="gov.bmp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58075" y="5238750"/>
          <a:ext cx="1962985" cy="749033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15</xdr:row>
      <xdr:rowOff>600075</xdr:rowOff>
    </xdr:from>
    <xdr:to>
      <xdr:col>1</xdr:col>
      <xdr:colOff>428624</xdr:colOff>
      <xdr:row>21</xdr:row>
      <xdr:rowOff>77955</xdr:rowOff>
    </xdr:to>
    <xdr:pic>
      <xdr:nvPicPr>
        <xdr:cNvPr id="4" name="Picture 3" descr="art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025" y="4162425"/>
          <a:ext cx="1933574" cy="10685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64"/>
  <sheetViews>
    <sheetView topLeftCell="A13" workbookViewId="0">
      <selection activeCell="N60" sqref="N60"/>
    </sheetView>
  </sheetViews>
  <sheetFormatPr defaultRowHeight="15"/>
  <cols>
    <col min="8" max="8" width="8" customWidth="1"/>
    <col min="9" max="9" width="18.140625" customWidth="1"/>
    <col min="10" max="10" width="18" customWidth="1"/>
  </cols>
  <sheetData>
    <row r="1" spans="1:10">
      <c r="A1" s="6" t="s">
        <v>0</v>
      </c>
      <c r="B1" s="1"/>
      <c r="C1" s="1"/>
      <c r="D1" s="1"/>
      <c r="E1" s="1"/>
      <c r="F1" s="1"/>
      <c r="G1" s="1"/>
      <c r="H1" s="1"/>
      <c r="I1" s="1"/>
      <c r="J1" s="1"/>
    </row>
    <row r="2" spans="1:10">
      <c r="A2" s="6" t="s">
        <v>1</v>
      </c>
      <c r="B2" s="1"/>
      <c r="C2" s="1"/>
      <c r="D2" s="1"/>
      <c r="E2" s="1"/>
      <c r="F2" s="1"/>
      <c r="G2" s="1"/>
      <c r="H2" s="1"/>
      <c r="I2" s="1"/>
      <c r="J2" s="1"/>
    </row>
    <row r="4" spans="1:10">
      <c r="A4" s="159" t="s">
        <v>2</v>
      </c>
      <c r="B4" s="159"/>
      <c r="C4" s="159"/>
      <c r="D4" s="159"/>
      <c r="E4" s="159"/>
      <c r="F4" s="159"/>
      <c r="G4" s="159"/>
      <c r="H4" s="159"/>
      <c r="I4" s="159"/>
      <c r="J4" s="159"/>
    </row>
    <row r="5" spans="1:10">
      <c r="A5" s="159" t="s">
        <v>3</v>
      </c>
      <c r="B5" s="159"/>
      <c r="C5" s="159"/>
      <c r="D5" s="159"/>
      <c r="E5" s="159"/>
      <c r="F5" s="159"/>
      <c r="G5" s="159"/>
      <c r="H5" s="159"/>
      <c r="I5" s="159"/>
      <c r="J5" s="159"/>
    </row>
    <row r="6" spans="1:10">
      <c r="A6" s="159" t="s">
        <v>4</v>
      </c>
      <c r="B6" s="159"/>
      <c r="C6" s="159"/>
      <c r="D6" s="159"/>
      <c r="E6" s="159"/>
      <c r="F6" s="159"/>
      <c r="G6" s="159"/>
      <c r="H6" s="159"/>
      <c r="I6" s="159"/>
      <c r="J6" s="159"/>
    </row>
    <row r="7" spans="1:10" ht="15.75">
      <c r="A7" s="160" t="s">
        <v>5</v>
      </c>
      <c r="B7" s="160"/>
      <c r="C7" s="160"/>
      <c r="D7" s="160"/>
      <c r="E7" s="160"/>
      <c r="F7" s="160"/>
      <c r="G7" s="160"/>
      <c r="H7" s="160"/>
      <c r="I7" s="160"/>
      <c r="J7" s="160"/>
    </row>
    <row r="10" spans="1:10">
      <c r="A10" s="5" t="s">
        <v>6</v>
      </c>
      <c r="B10" s="1"/>
      <c r="C10" s="1"/>
      <c r="D10" s="1"/>
      <c r="E10" s="1"/>
      <c r="F10" s="1"/>
      <c r="G10" s="1"/>
      <c r="H10" s="1"/>
      <c r="I10" s="1"/>
      <c r="J10" s="1"/>
    </row>
    <row r="11" spans="1:10">
      <c r="A11" s="1"/>
      <c r="B11" s="5" t="s">
        <v>7</v>
      </c>
      <c r="C11" s="1"/>
      <c r="D11" s="1"/>
      <c r="E11" s="1"/>
      <c r="F11" s="1"/>
      <c r="G11" s="1"/>
      <c r="H11" s="1"/>
      <c r="I11" s="1"/>
      <c r="J11" s="1"/>
    </row>
    <row r="12" spans="1:10">
      <c r="A12" s="1"/>
      <c r="B12" s="1"/>
      <c r="C12" s="5" t="s">
        <v>8</v>
      </c>
      <c r="D12" s="1"/>
      <c r="E12" s="1"/>
      <c r="F12" s="1"/>
      <c r="G12" s="1"/>
      <c r="H12" s="1"/>
      <c r="I12" s="10">
        <v>49502559.589999989</v>
      </c>
      <c r="J12" s="1"/>
    </row>
    <row r="13" spans="1:10">
      <c r="A13" s="1"/>
      <c r="B13" s="1"/>
      <c r="C13" s="5" t="s">
        <v>9</v>
      </c>
      <c r="D13" s="1"/>
      <c r="E13" s="1"/>
      <c r="F13" s="1"/>
      <c r="G13" s="1"/>
      <c r="H13" s="1"/>
      <c r="I13" s="4">
        <v>533377707</v>
      </c>
      <c r="J13" s="7"/>
    </row>
    <row r="14" spans="1:10">
      <c r="A14" s="1"/>
      <c r="B14" s="1"/>
      <c r="C14" s="5" t="s">
        <v>10</v>
      </c>
      <c r="D14" s="1"/>
      <c r="E14" s="1"/>
      <c r="F14" s="1"/>
      <c r="G14" s="1"/>
      <c r="H14" s="1"/>
      <c r="I14" s="4">
        <v>97556472.890000001</v>
      </c>
      <c r="J14" s="1"/>
    </row>
    <row r="15" spans="1:10">
      <c r="A15" s="1"/>
      <c r="B15" s="1"/>
      <c r="C15" s="5" t="s">
        <v>11</v>
      </c>
      <c r="D15" s="1"/>
      <c r="E15" s="1"/>
      <c r="F15" s="1"/>
      <c r="G15" s="1"/>
      <c r="H15" s="1"/>
      <c r="I15" s="4">
        <v>675099.48</v>
      </c>
      <c r="J15" s="1"/>
    </row>
    <row r="16" spans="1:10">
      <c r="A16" s="1"/>
      <c r="B16" s="1"/>
      <c r="C16" s="5" t="s">
        <v>12</v>
      </c>
      <c r="D16" s="1"/>
      <c r="E16" s="1"/>
      <c r="F16" s="1"/>
      <c r="G16" s="1"/>
      <c r="H16" s="1"/>
      <c r="I16" s="11">
        <v>12795452.26</v>
      </c>
      <c r="J16" s="1"/>
    </row>
    <row r="17" spans="1:12">
      <c r="A17" s="1"/>
      <c r="B17" s="1"/>
      <c r="C17" s="5" t="s">
        <v>13</v>
      </c>
      <c r="D17" s="1"/>
      <c r="E17" s="1"/>
      <c r="F17" s="1"/>
      <c r="G17" s="1"/>
      <c r="H17" s="1"/>
      <c r="I17" s="21">
        <v>693907291.22000003</v>
      </c>
      <c r="J17" s="1"/>
      <c r="K17" s="1"/>
      <c r="L17" s="1"/>
    </row>
    <row r="18" spans="1:12">
      <c r="A18" s="1"/>
      <c r="B18" s="5" t="s">
        <v>14</v>
      </c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>
      <c r="A19" s="1"/>
      <c r="B19" s="1"/>
      <c r="C19" s="5" t="s">
        <v>15</v>
      </c>
      <c r="D19" s="1"/>
      <c r="E19" s="1"/>
      <c r="F19" s="1"/>
      <c r="G19" s="1"/>
      <c r="H19" s="1"/>
      <c r="I19" s="1"/>
      <c r="J19" s="1"/>
      <c r="K19" s="1"/>
      <c r="L19" s="1"/>
    </row>
    <row r="20" spans="1:12">
      <c r="A20" s="1"/>
      <c r="B20" s="1"/>
      <c r="C20" s="5" t="s">
        <v>16</v>
      </c>
      <c r="D20" s="1"/>
      <c r="E20" s="1"/>
      <c r="F20" s="1"/>
      <c r="G20" s="1"/>
      <c r="H20" s="1"/>
      <c r="I20" s="11">
        <v>260631216.75999999</v>
      </c>
      <c r="J20" s="7"/>
      <c r="K20" s="1"/>
      <c r="L20" s="1"/>
    </row>
    <row r="21" spans="1:12">
      <c r="A21" s="1"/>
      <c r="B21" s="1"/>
      <c r="C21" s="5" t="s">
        <v>17</v>
      </c>
      <c r="D21" s="1"/>
      <c r="E21" s="1"/>
      <c r="F21" s="1"/>
      <c r="G21" s="1"/>
      <c r="H21" s="1"/>
      <c r="I21" s="11">
        <v>210642719.5</v>
      </c>
      <c r="J21" s="1"/>
      <c r="K21" s="1"/>
      <c r="L21" s="1"/>
    </row>
    <row r="22" spans="1:12">
      <c r="A22" s="1"/>
      <c r="B22" s="1"/>
      <c r="C22" s="5" t="s">
        <v>18</v>
      </c>
      <c r="D22" s="1"/>
      <c r="E22" s="1"/>
      <c r="F22" s="1"/>
      <c r="G22" s="1"/>
      <c r="H22" s="1"/>
      <c r="I22" s="11">
        <v>9935372.0600000005</v>
      </c>
      <c r="J22" s="1"/>
      <c r="K22" s="1"/>
      <c r="L22" s="1"/>
    </row>
    <row r="23" spans="1:12">
      <c r="A23" s="1"/>
      <c r="B23" s="1"/>
      <c r="C23" s="5" t="s">
        <v>19</v>
      </c>
      <c r="D23" s="1"/>
      <c r="E23" s="1"/>
      <c r="F23" s="1"/>
      <c r="G23" s="1"/>
      <c r="H23" s="1"/>
      <c r="I23" s="11">
        <v>63533</v>
      </c>
      <c r="J23" s="1"/>
      <c r="K23" s="1"/>
      <c r="L23" s="1"/>
    </row>
    <row r="24" spans="1:12">
      <c r="A24" s="1"/>
      <c r="B24" s="1"/>
      <c r="C24" s="5" t="s">
        <v>20</v>
      </c>
      <c r="D24" s="1"/>
      <c r="E24" s="1"/>
      <c r="F24" s="1"/>
      <c r="G24" s="1"/>
      <c r="H24" s="1"/>
      <c r="I24" s="12">
        <v>481272841.31999999</v>
      </c>
      <c r="J24" s="1"/>
      <c r="K24" s="1"/>
      <c r="L24" s="1"/>
    </row>
    <row r="25" spans="1:12">
      <c r="A25" s="1"/>
      <c r="B25" s="5" t="s">
        <v>21</v>
      </c>
      <c r="C25" s="1"/>
      <c r="D25" s="1"/>
      <c r="E25" s="1"/>
      <c r="F25" s="1"/>
      <c r="G25" s="1"/>
      <c r="H25" s="1"/>
      <c r="I25" s="13"/>
      <c r="J25" s="14">
        <v>212634449.90000004</v>
      </c>
      <c r="K25" s="1"/>
      <c r="L25" s="1"/>
    </row>
    <row r="26" spans="1:12">
      <c r="A26" s="5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  <row r="27" spans="1:12">
      <c r="A27" s="1"/>
      <c r="B27" s="5" t="s">
        <v>7</v>
      </c>
      <c r="C27" s="1"/>
      <c r="D27" s="1"/>
      <c r="E27" s="1"/>
      <c r="F27" s="1"/>
      <c r="G27" s="1"/>
      <c r="H27" s="1"/>
      <c r="I27" s="1"/>
      <c r="J27" s="1"/>
      <c r="K27" s="1"/>
      <c r="L27" s="1"/>
    </row>
    <row r="28" spans="1:12">
      <c r="A28" s="1"/>
      <c r="B28" s="1"/>
      <c r="C28" s="5" t="s">
        <v>23</v>
      </c>
      <c r="D28" s="1"/>
      <c r="E28" s="1"/>
      <c r="F28" s="1"/>
      <c r="G28" s="1"/>
      <c r="H28" s="1"/>
      <c r="I28" s="15"/>
      <c r="J28" s="1"/>
      <c r="K28" s="1"/>
      <c r="L28" s="1"/>
    </row>
    <row r="29" spans="1:12">
      <c r="A29" s="1"/>
      <c r="B29" s="1"/>
      <c r="C29" s="5" t="s">
        <v>24</v>
      </c>
      <c r="D29" s="1"/>
      <c r="E29" s="1"/>
      <c r="F29" s="1"/>
      <c r="G29" s="1"/>
      <c r="H29" s="1"/>
      <c r="I29" s="14"/>
      <c r="J29" s="1"/>
      <c r="K29" s="1"/>
      <c r="L29" s="1"/>
    </row>
    <row r="30" spans="1:12">
      <c r="A30" s="1"/>
      <c r="B30" s="1"/>
      <c r="C30" s="5" t="s">
        <v>25</v>
      </c>
      <c r="D30" s="1"/>
      <c r="E30" s="1"/>
      <c r="F30" s="1"/>
      <c r="G30" s="1"/>
      <c r="H30" s="1"/>
      <c r="I30" s="16"/>
      <c r="J30" s="1"/>
      <c r="K30" s="1"/>
      <c r="L30" s="1"/>
    </row>
    <row r="31" spans="1:12">
      <c r="A31" s="1"/>
      <c r="B31" s="1"/>
      <c r="C31" s="5" t="s">
        <v>26</v>
      </c>
      <c r="D31" s="1"/>
      <c r="E31" s="1"/>
      <c r="F31" s="1"/>
      <c r="G31" s="1"/>
      <c r="H31" s="1"/>
      <c r="I31" s="16">
        <v>240600</v>
      </c>
      <c r="J31" s="1"/>
      <c r="K31" s="1"/>
      <c r="L31" s="22"/>
    </row>
    <row r="32" spans="1:12">
      <c r="A32" s="1"/>
      <c r="B32" s="1"/>
      <c r="C32" s="5" t="s">
        <v>13</v>
      </c>
      <c r="D32" s="1"/>
      <c r="E32" s="1"/>
      <c r="F32" s="1"/>
      <c r="G32" s="1"/>
      <c r="H32" s="1"/>
      <c r="I32" s="17">
        <v>240600</v>
      </c>
      <c r="J32" s="1"/>
      <c r="K32" s="1"/>
      <c r="L32" s="22"/>
    </row>
    <row r="33" spans="1:12">
      <c r="A33" s="1"/>
      <c r="B33" s="5" t="s">
        <v>14</v>
      </c>
      <c r="C33" s="1"/>
      <c r="D33" s="1"/>
      <c r="E33" s="1"/>
      <c r="F33" s="1"/>
      <c r="G33" s="1"/>
      <c r="H33" s="1"/>
      <c r="I33" s="16"/>
      <c r="J33" s="1"/>
      <c r="K33" s="1"/>
      <c r="L33" s="1"/>
    </row>
    <row r="34" spans="1:12">
      <c r="A34" s="1"/>
      <c r="B34" s="1"/>
      <c r="C34" s="5" t="s">
        <v>27</v>
      </c>
      <c r="D34" s="1"/>
      <c r="E34" s="1"/>
      <c r="F34" s="1"/>
      <c r="G34" s="1"/>
      <c r="H34" s="1"/>
      <c r="I34" s="18">
        <v>83642904.75</v>
      </c>
      <c r="J34" s="1"/>
      <c r="K34" s="1"/>
      <c r="L34" s="1"/>
    </row>
    <row r="35" spans="1:12">
      <c r="A35" s="1"/>
      <c r="B35" s="1"/>
      <c r="C35" s="5" t="s">
        <v>24</v>
      </c>
      <c r="D35" s="1"/>
      <c r="E35" s="1"/>
      <c r="F35" s="1"/>
      <c r="G35" s="1"/>
      <c r="H35" s="1"/>
      <c r="I35" s="16"/>
      <c r="J35" s="1"/>
      <c r="K35" s="1"/>
      <c r="L35" s="1"/>
    </row>
    <row r="36" spans="1:12">
      <c r="A36" s="1"/>
      <c r="B36" s="1"/>
      <c r="C36" s="5" t="s">
        <v>28</v>
      </c>
      <c r="D36" s="1"/>
      <c r="E36" s="1"/>
      <c r="F36" s="1"/>
      <c r="G36" s="1"/>
      <c r="H36" s="1"/>
      <c r="I36" s="16"/>
      <c r="J36" s="1"/>
      <c r="K36" s="1"/>
      <c r="L36" s="1"/>
    </row>
    <row r="37" spans="1:12">
      <c r="A37" s="1"/>
      <c r="B37" s="1"/>
      <c r="C37" s="5" t="s">
        <v>20</v>
      </c>
      <c r="D37" s="1"/>
      <c r="E37" s="1"/>
      <c r="F37" s="1"/>
      <c r="G37" s="1"/>
      <c r="H37" s="1"/>
      <c r="I37" s="17">
        <v>83642904.75</v>
      </c>
      <c r="J37" s="1"/>
      <c r="K37" s="1"/>
      <c r="L37" s="1"/>
    </row>
    <row r="38" spans="1:12">
      <c r="A38" s="1"/>
      <c r="B38" s="2" t="s">
        <v>21</v>
      </c>
      <c r="C38" s="2"/>
      <c r="D38" s="2"/>
      <c r="E38" s="2"/>
      <c r="F38" s="1"/>
      <c r="G38" s="1"/>
      <c r="H38" s="1"/>
      <c r="I38" s="16"/>
      <c r="J38" s="14">
        <v>-83402304.75</v>
      </c>
      <c r="K38" s="1"/>
      <c r="L38" s="1"/>
    </row>
    <row r="39" spans="1:12">
      <c r="A39" s="5" t="s">
        <v>29</v>
      </c>
      <c r="B39" s="1"/>
      <c r="C39" s="1"/>
      <c r="D39" s="1"/>
      <c r="E39" s="1"/>
      <c r="F39" s="1"/>
      <c r="G39" s="1"/>
      <c r="H39" s="1"/>
      <c r="I39" s="16"/>
      <c r="J39" s="1"/>
      <c r="K39" s="1"/>
      <c r="L39" s="1"/>
    </row>
    <row r="40" spans="1:12">
      <c r="A40" s="1"/>
      <c r="B40" s="5" t="s">
        <v>7</v>
      </c>
      <c r="C40" s="1"/>
      <c r="D40" s="1"/>
      <c r="E40" s="1"/>
      <c r="F40" s="1"/>
      <c r="G40" s="1"/>
      <c r="H40" s="1"/>
      <c r="I40" s="16"/>
      <c r="J40" s="1"/>
      <c r="K40" s="1"/>
      <c r="L40" s="23"/>
    </row>
    <row r="41" spans="1:12">
      <c r="A41" s="1"/>
      <c r="B41" s="1"/>
      <c r="C41" s="5" t="s">
        <v>30</v>
      </c>
      <c r="D41" s="1"/>
      <c r="E41" s="1"/>
      <c r="F41" s="1"/>
      <c r="G41" s="1"/>
      <c r="H41" s="1"/>
      <c r="I41" s="1"/>
      <c r="J41" s="1"/>
      <c r="K41" s="1"/>
      <c r="L41" s="23"/>
    </row>
    <row r="42" spans="1:12">
      <c r="A42" s="1"/>
      <c r="B42" s="1"/>
      <c r="C42" s="5" t="s">
        <v>31</v>
      </c>
      <c r="D42" s="1"/>
      <c r="E42" s="1"/>
      <c r="F42" s="1"/>
      <c r="G42" s="1"/>
      <c r="H42" s="1"/>
      <c r="I42" s="23">
        <v>12557215.890000001</v>
      </c>
      <c r="J42" s="1"/>
      <c r="K42" s="1"/>
      <c r="L42" s="23"/>
    </row>
    <row r="43" spans="1:12">
      <c r="A43" s="1"/>
      <c r="B43" s="1"/>
      <c r="C43" s="5" t="s">
        <v>13</v>
      </c>
      <c r="D43" s="1"/>
      <c r="E43" s="1"/>
      <c r="F43" s="1"/>
      <c r="G43" s="1"/>
      <c r="H43" s="1"/>
      <c r="I43" s="17">
        <v>12557215.890000001</v>
      </c>
      <c r="J43" s="1"/>
      <c r="K43" s="1"/>
      <c r="L43" s="1"/>
    </row>
    <row r="44" spans="1:12">
      <c r="A44" s="1"/>
      <c r="B44" s="5" t="s">
        <v>14</v>
      </c>
      <c r="C44" s="1"/>
      <c r="D44" s="1"/>
      <c r="E44" s="1"/>
      <c r="F44" s="1"/>
      <c r="G44" s="1"/>
      <c r="H44" s="1"/>
      <c r="I44" s="16"/>
      <c r="J44" s="1"/>
      <c r="K44" s="1"/>
      <c r="L44" s="1"/>
    </row>
    <row r="45" spans="1:12">
      <c r="A45" s="1"/>
      <c r="B45" s="1"/>
      <c r="C45" s="5" t="s">
        <v>32</v>
      </c>
      <c r="D45" s="1"/>
      <c r="E45" s="1"/>
      <c r="F45" s="1"/>
      <c r="G45" s="1"/>
      <c r="H45" s="1"/>
      <c r="I45" s="16"/>
      <c r="J45" s="1"/>
      <c r="K45" s="1"/>
      <c r="L45" s="1"/>
    </row>
    <row r="46" spans="1:12">
      <c r="A46" s="1"/>
      <c r="B46" s="1"/>
      <c r="C46" s="5" t="s">
        <v>33</v>
      </c>
      <c r="D46" s="1"/>
      <c r="E46" s="1"/>
      <c r="F46" s="1"/>
      <c r="G46" s="1"/>
      <c r="H46" s="1"/>
      <c r="I46" s="16">
        <v>23831318.84</v>
      </c>
      <c r="J46" s="1"/>
      <c r="K46" s="1"/>
      <c r="L46" s="1"/>
    </row>
    <row r="47" spans="1:12">
      <c r="A47" s="1"/>
      <c r="B47" s="1"/>
      <c r="C47" s="5" t="s">
        <v>20</v>
      </c>
      <c r="D47" s="1"/>
      <c r="E47" s="1"/>
      <c r="F47" s="1"/>
      <c r="G47" s="1"/>
      <c r="H47" s="1"/>
      <c r="I47" s="17">
        <v>23831318.84</v>
      </c>
      <c r="J47" s="1"/>
      <c r="K47" s="1"/>
      <c r="L47" s="1"/>
    </row>
    <row r="48" spans="1:12">
      <c r="A48" s="1"/>
      <c r="B48" s="2" t="s">
        <v>21</v>
      </c>
      <c r="C48" s="2"/>
      <c r="D48" s="2"/>
      <c r="E48" s="2"/>
      <c r="F48" s="1"/>
      <c r="G48" s="1"/>
      <c r="H48" s="1"/>
      <c r="I48" s="1"/>
      <c r="J48" s="8">
        <v>-11274102.949999999</v>
      </c>
      <c r="K48" s="1"/>
      <c r="L48" s="1"/>
    </row>
    <row r="49" spans="1:11">
      <c r="A49" s="5" t="s">
        <v>34</v>
      </c>
      <c r="B49" s="1"/>
      <c r="C49" s="1"/>
      <c r="D49" s="1"/>
      <c r="E49" s="1"/>
      <c r="F49" s="1"/>
      <c r="G49" s="1"/>
      <c r="H49" s="1"/>
      <c r="I49" s="1"/>
      <c r="J49" s="14">
        <v>117958042.20000003</v>
      </c>
      <c r="K49" s="1"/>
    </row>
    <row r="50" spans="1:11">
      <c r="A50" s="5" t="s">
        <v>35</v>
      </c>
      <c r="B50" s="1"/>
      <c r="C50" s="1"/>
      <c r="D50" s="1"/>
      <c r="E50" s="1"/>
      <c r="F50" s="1"/>
      <c r="G50" s="1"/>
      <c r="H50" s="1"/>
      <c r="I50" s="1"/>
      <c r="J50" s="11">
        <v>418325897.98000002</v>
      </c>
      <c r="K50" s="1"/>
    </row>
    <row r="51" spans="1:11" ht="15.75" thickBot="1">
      <c r="A51" s="9" t="s">
        <v>36</v>
      </c>
      <c r="B51" s="1"/>
      <c r="C51" s="1"/>
      <c r="D51" s="1"/>
      <c r="E51" s="1"/>
      <c r="F51" s="1"/>
      <c r="G51" s="1"/>
      <c r="H51" s="1"/>
      <c r="I51" s="1"/>
      <c r="J51" s="19">
        <v>536283940.18000007</v>
      </c>
      <c r="K51" s="1"/>
    </row>
    <row r="52" spans="1:11" ht="15.75" thickTop="1">
      <c r="A52" s="1"/>
      <c r="B52" s="1"/>
      <c r="C52" s="1"/>
      <c r="D52" s="1"/>
      <c r="E52" s="1"/>
      <c r="F52" s="1"/>
      <c r="G52" s="1"/>
      <c r="H52" s="1"/>
      <c r="I52" s="1"/>
      <c r="J52" s="18"/>
      <c r="K52" s="1"/>
    </row>
    <row r="53" spans="1:11" s="1" customFormat="1">
      <c r="J53" s="18"/>
    </row>
    <row r="54" spans="1:11" s="1" customFormat="1">
      <c r="J54" s="18"/>
    </row>
    <row r="55" spans="1:11">
      <c r="A55" s="1"/>
      <c r="B55" s="1"/>
      <c r="C55" s="1"/>
      <c r="D55" s="1"/>
      <c r="E55" s="1"/>
      <c r="F55" s="1"/>
      <c r="G55" s="1"/>
      <c r="H55" s="1"/>
      <c r="J55" s="4"/>
      <c r="K55" s="1"/>
    </row>
    <row r="56" spans="1:11">
      <c r="A56" s="1"/>
      <c r="B56" s="1"/>
      <c r="C56" s="1"/>
      <c r="D56" s="1"/>
      <c r="E56" s="1"/>
      <c r="F56" s="1"/>
      <c r="G56" s="1"/>
      <c r="H56" s="1"/>
      <c r="I56" s="1"/>
      <c r="J56" s="3"/>
      <c r="K56" s="1"/>
    </row>
    <row r="57" spans="1:11">
      <c r="A57" s="1"/>
      <c r="B57" s="1"/>
      <c r="C57" s="1"/>
      <c r="D57" s="1"/>
      <c r="E57" s="1"/>
      <c r="F57" s="1"/>
      <c r="G57" s="1"/>
      <c r="H57" s="1"/>
      <c r="I57" s="1"/>
      <c r="J57" s="20"/>
      <c r="K57" s="1"/>
    </row>
    <row r="58" spans="1:11">
      <c r="A58" s="1"/>
      <c r="B58" s="1"/>
      <c r="C58" s="1"/>
      <c r="D58" s="1"/>
      <c r="E58" s="1"/>
      <c r="F58" s="1"/>
      <c r="H58" s="5" t="s">
        <v>37</v>
      </c>
      <c r="I58" s="1"/>
      <c r="J58" s="7"/>
      <c r="K58" s="1"/>
    </row>
    <row r="59" spans="1:11">
      <c r="A59" s="1"/>
      <c r="B59" s="1"/>
      <c r="C59" s="1"/>
      <c r="D59" s="1"/>
      <c r="E59" s="1"/>
      <c r="F59" s="1"/>
      <c r="H59" s="1"/>
      <c r="I59" s="1"/>
      <c r="J59" s="7"/>
      <c r="K59" s="1"/>
    </row>
    <row r="61" spans="1:11" s="1" customFormat="1"/>
    <row r="62" spans="1:11">
      <c r="A62" s="1"/>
      <c r="B62" s="1"/>
      <c r="C62" s="1"/>
      <c r="D62" s="1"/>
      <c r="E62" s="1"/>
      <c r="F62" s="1"/>
      <c r="H62" s="1"/>
      <c r="I62" s="9"/>
      <c r="J62" s="1"/>
      <c r="K62" s="1"/>
    </row>
    <row r="63" spans="1:11" ht="15.75">
      <c r="H63" s="24" t="s">
        <v>38</v>
      </c>
    </row>
    <row r="64" spans="1:11" ht="15.75">
      <c r="A64" s="1"/>
      <c r="B64" s="1"/>
      <c r="C64" s="1"/>
      <c r="D64" s="1"/>
      <c r="E64" s="1"/>
      <c r="F64" s="1"/>
      <c r="H64" s="25" t="s">
        <v>39</v>
      </c>
      <c r="I64" s="1"/>
      <c r="J64" s="1"/>
      <c r="K64" s="4"/>
    </row>
  </sheetData>
  <sheetProtection password="CCC5" sheet="1" objects="1" scenarios="1"/>
  <mergeCells count="4">
    <mergeCell ref="A4:J4"/>
    <mergeCell ref="A5:J5"/>
    <mergeCell ref="A6:J6"/>
    <mergeCell ref="A7:J7"/>
  </mergeCells>
  <pageMargins left="0.7" right="0.7" top="0.75" bottom="0.75" header="0.3" footer="0.3"/>
  <pageSetup paperSize="258" scale="8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L36"/>
  <sheetViews>
    <sheetView tabSelected="1" topLeftCell="A19" workbookViewId="0">
      <selection activeCell="H34" sqref="H34:H35"/>
    </sheetView>
  </sheetViews>
  <sheetFormatPr defaultRowHeight="15.75"/>
  <cols>
    <col min="1" max="1" width="25.7109375" style="26" customWidth="1"/>
    <col min="2" max="2" width="20" style="26" customWidth="1"/>
    <col min="3" max="3" width="16" style="26" customWidth="1"/>
    <col min="4" max="4" width="11.85546875" style="116" customWidth="1"/>
    <col min="5" max="5" width="14.42578125" style="116" customWidth="1"/>
    <col min="6" max="6" width="14.42578125" style="26" customWidth="1"/>
    <col min="7" max="7" width="17.140625" style="26" customWidth="1"/>
    <col min="8" max="8" width="15.7109375" style="26" customWidth="1"/>
    <col min="9" max="9" width="12.140625" style="26" customWidth="1"/>
    <col min="10" max="10" width="8.28515625" style="26" hidden="1" customWidth="1"/>
    <col min="11" max="11" width="11.5703125" style="26" hidden="1" customWidth="1"/>
    <col min="12" max="12" width="10.7109375" style="26" hidden="1" customWidth="1"/>
    <col min="13" max="16384" width="9.140625" style="26"/>
  </cols>
  <sheetData>
    <row r="1" spans="1:12">
      <c r="A1" s="26" t="s">
        <v>266</v>
      </c>
    </row>
    <row r="3" spans="1:12">
      <c r="A3" s="172" t="s">
        <v>267</v>
      </c>
      <c r="B3" s="172"/>
      <c r="C3" s="172"/>
      <c r="D3" s="172"/>
      <c r="E3" s="172"/>
      <c r="F3" s="172"/>
      <c r="G3" s="172"/>
      <c r="H3" s="172"/>
      <c r="I3" s="172"/>
    </row>
    <row r="4" spans="1:12">
      <c r="A4" s="172" t="s">
        <v>268</v>
      </c>
      <c r="B4" s="172"/>
      <c r="C4" s="172"/>
      <c r="D4" s="172"/>
      <c r="E4" s="172"/>
      <c r="F4" s="172"/>
      <c r="G4" s="172"/>
      <c r="H4" s="172"/>
      <c r="I4" s="172"/>
    </row>
    <row r="6" spans="1:12">
      <c r="A6" s="26" t="s">
        <v>269</v>
      </c>
    </row>
    <row r="8" spans="1:12">
      <c r="A8" s="173" t="s">
        <v>270</v>
      </c>
      <c r="B8" s="173" t="s">
        <v>271</v>
      </c>
      <c r="C8" s="173" t="s">
        <v>272</v>
      </c>
      <c r="D8" s="174" t="s">
        <v>273</v>
      </c>
      <c r="E8" s="174" t="s">
        <v>274</v>
      </c>
      <c r="F8" s="161" t="s">
        <v>275</v>
      </c>
      <c r="G8" s="163"/>
      <c r="H8" s="174" t="s">
        <v>259</v>
      </c>
      <c r="I8" s="173" t="s">
        <v>260</v>
      </c>
      <c r="J8" s="117"/>
      <c r="K8" s="118"/>
      <c r="L8" s="118"/>
    </row>
    <row r="9" spans="1:12" ht="47.25">
      <c r="A9" s="168"/>
      <c r="B9" s="168"/>
      <c r="C9" s="168"/>
      <c r="D9" s="170"/>
      <c r="E9" s="170"/>
      <c r="F9" s="119" t="s">
        <v>276</v>
      </c>
      <c r="G9" s="119" t="s">
        <v>277</v>
      </c>
      <c r="H9" s="170"/>
      <c r="I9" s="168"/>
      <c r="J9" s="165" t="s">
        <v>278</v>
      </c>
      <c r="K9" s="167" t="s">
        <v>279</v>
      </c>
      <c r="L9" s="169" t="s">
        <v>280</v>
      </c>
    </row>
    <row r="10" spans="1:12">
      <c r="A10" s="138"/>
      <c r="B10" s="148"/>
      <c r="C10" s="148"/>
      <c r="D10" s="149"/>
      <c r="E10" s="149"/>
      <c r="F10" s="150"/>
      <c r="G10" s="150"/>
      <c r="H10" s="149"/>
      <c r="I10" s="151"/>
      <c r="J10" s="165"/>
      <c r="K10" s="167"/>
      <c r="L10" s="169"/>
    </row>
    <row r="11" spans="1:12">
      <c r="A11" s="120" t="s">
        <v>281</v>
      </c>
      <c r="B11" s="33"/>
      <c r="C11" s="33"/>
      <c r="D11" s="121"/>
      <c r="E11" s="121"/>
      <c r="F11" s="33"/>
      <c r="G11" s="33"/>
      <c r="H11" s="33"/>
      <c r="I11" s="122"/>
      <c r="J11" s="166"/>
      <c r="K11" s="168"/>
      <c r="L11" s="170"/>
    </row>
    <row r="12" spans="1:12" ht="63">
      <c r="A12" s="123" t="s">
        <v>285</v>
      </c>
      <c r="B12" s="124" t="s">
        <v>286</v>
      </c>
      <c r="C12" s="125">
        <v>5262605.08</v>
      </c>
      <c r="D12" s="126">
        <v>41699</v>
      </c>
      <c r="E12" s="131"/>
      <c r="F12" s="127">
        <v>0.6</v>
      </c>
      <c r="G12" s="125">
        <v>3157563.05</v>
      </c>
      <c r="H12" s="125"/>
      <c r="I12" s="128" t="s">
        <v>287</v>
      </c>
      <c r="J12" s="129">
        <v>6911</v>
      </c>
      <c r="K12" s="132" t="s">
        <v>288</v>
      </c>
      <c r="L12" s="130">
        <v>41684</v>
      </c>
    </row>
    <row r="13" spans="1:12" ht="47.25">
      <c r="A13" s="123" t="s">
        <v>292</v>
      </c>
      <c r="B13" s="135" t="s">
        <v>293</v>
      </c>
      <c r="C13" s="125">
        <v>746672.64000000001</v>
      </c>
      <c r="D13" s="126">
        <v>41706</v>
      </c>
      <c r="E13" s="126">
        <v>41750</v>
      </c>
      <c r="F13" s="127">
        <v>1</v>
      </c>
      <c r="G13" s="125">
        <f>+C13</f>
        <v>746672.64000000001</v>
      </c>
      <c r="H13" s="125"/>
      <c r="I13" s="128" t="s">
        <v>294</v>
      </c>
      <c r="J13" s="129">
        <v>3917</v>
      </c>
      <c r="K13" s="132" t="s">
        <v>295</v>
      </c>
      <c r="L13" s="130">
        <v>41697</v>
      </c>
    </row>
    <row r="14" spans="1:12">
      <c r="A14" s="123"/>
      <c r="B14" s="175" t="s">
        <v>208</v>
      </c>
      <c r="C14" s="175"/>
      <c r="D14" s="175"/>
      <c r="E14" s="175"/>
      <c r="F14" s="175"/>
      <c r="G14" s="139">
        <f>SUM(G12:G13)</f>
        <v>3904235.69</v>
      </c>
      <c r="H14" s="125"/>
      <c r="I14" s="128"/>
      <c r="J14" s="129"/>
      <c r="K14" s="132"/>
      <c r="L14" s="130"/>
    </row>
    <row r="15" spans="1:12">
      <c r="A15" s="143"/>
      <c r="B15" s="144"/>
      <c r="C15" s="144"/>
      <c r="D15" s="144"/>
      <c r="E15" s="144"/>
      <c r="F15" s="144"/>
      <c r="G15" s="145"/>
      <c r="H15" s="146"/>
      <c r="I15" s="147"/>
      <c r="J15" s="122"/>
      <c r="K15" s="132"/>
      <c r="L15" s="130"/>
    </row>
    <row r="16" spans="1:12">
      <c r="A16" s="152" t="s">
        <v>296</v>
      </c>
      <c r="B16" s="153"/>
      <c r="C16" s="154"/>
      <c r="D16" s="155"/>
      <c r="E16" s="155"/>
      <c r="F16" s="156"/>
      <c r="G16" s="157"/>
      <c r="H16" s="157"/>
      <c r="I16" s="158"/>
      <c r="J16" s="129"/>
      <c r="K16" s="129"/>
      <c r="L16" s="129"/>
    </row>
    <row r="17" spans="1:12" ht="54.75" customHeight="1">
      <c r="A17" s="136" t="s">
        <v>297</v>
      </c>
      <c r="B17" s="124" t="s">
        <v>298</v>
      </c>
      <c r="C17" s="125">
        <v>1920946.26</v>
      </c>
      <c r="D17" s="126">
        <v>41694</v>
      </c>
      <c r="E17" s="126">
        <v>41714</v>
      </c>
      <c r="F17" s="134">
        <v>1</v>
      </c>
      <c r="G17" s="125">
        <f>+C17</f>
        <v>1920946.26</v>
      </c>
      <c r="H17" s="125"/>
      <c r="I17" s="128" t="s">
        <v>299</v>
      </c>
      <c r="J17" s="129" t="s">
        <v>300</v>
      </c>
      <c r="K17" s="132" t="s">
        <v>301</v>
      </c>
      <c r="L17" s="130">
        <v>41684</v>
      </c>
    </row>
    <row r="18" spans="1:12" ht="54.75" customHeight="1">
      <c r="A18" s="123" t="s">
        <v>282</v>
      </c>
      <c r="B18" s="124" t="s">
        <v>283</v>
      </c>
      <c r="C18" s="125">
        <v>1255794.6100000001</v>
      </c>
      <c r="D18" s="126">
        <v>41694</v>
      </c>
      <c r="E18" s="126">
        <v>41704</v>
      </c>
      <c r="F18" s="127">
        <v>1</v>
      </c>
      <c r="G18" s="125">
        <f>+C18</f>
        <v>1255794.6100000001</v>
      </c>
      <c r="H18" s="125"/>
      <c r="I18" s="128" t="s">
        <v>284</v>
      </c>
      <c r="J18" s="129"/>
      <c r="K18" s="132"/>
      <c r="L18" s="130"/>
    </row>
    <row r="19" spans="1:12" ht="54.75" customHeight="1">
      <c r="A19" s="123" t="s">
        <v>305</v>
      </c>
      <c r="B19" s="123" t="s">
        <v>306</v>
      </c>
      <c r="C19" s="125">
        <v>52500000</v>
      </c>
      <c r="D19" s="126"/>
      <c r="E19" s="126"/>
      <c r="F19" s="134"/>
      <c r="G19" s="125">
        <v>52500000</v>
      </c>
      <c r="H19" s="125"/>
      <c r="I19" s="128" t="s">
        <v>307</v>
      </c>
      <c r="J19" s="129"/>
      <c r="K19" s="132"/>
      <c r="L19" s="130"/>
    </row>
    <row r="20" spans="1:12">
      <c r="A20" s="129"/>
      <c r="B20" s="161" t="s">
        <v>208</v>
      </c>
      <c r="C20" s="162"/>
      <c r="D20" s="162"/>
      <c r="E20" s="162"/>
      <c r="F20" s="163"/>
      <c r="G20" s="140">
        <f>SUM(G17:G19)</f>
        <v>55676740.869999997</v>
      </c>
      <c r="H20" s="129"/>
      <c r="I20" s="129"/>
      <c r="J20" s="129"/>
      <c r="K20" s="129"/>
      <c r="L20" s="129"/>
    </row>
    <row r="21" spans="1:12">
      <c r="A21" s="35"/>
      <c r="B21" s="137"/>
      <c r="C21" s="137"/>
      <c r="D21" s="137"/>
      <c r="E21" s="137"/>
      <c r="F21" s="137"/>
      <c r="G21" s="142"/>
      <c r="H21" s="35"/>
      <c r="I21" s="35"/>
      <c r="J21" s="35"/>
      <c r="K21" s="35"/>
      <c r="L21" s="35"/>
    </row>
    <row r="22" spans="1:12">
      <c r="A22" s="35"/>
      <c r="B22" s="137"/>
      <c r="C22" s="137"/>
      <c r="D22" s="137"/>
      <c r="E22" s="137"/>
      <c r="F22" s="137"/>
      <c r="G22" s="142"/>
      <c r="H22" s="35"/>
      <c r="I22" s="35"/>
      <c r="J22" s="35"/>
      <c r="K22" s="35"/>
      <c r="L22" s="35"/>
    </row>
    <row r="23" spans="1:12">
      <c r="A23" s="120" t="s">
        <v>302</v>
      </c>
      <c r="B23" s="33"/>
      <c r="C23" s="33"/>
      <c r="D23" s="121"/>
      <c r="E23" s="121"/>
      <c r="F23" s="33"/>
      <c r="G23" s="33"/>
      <c r="H23" s="33"/>
      <c r="I23" s="122"/>
    </row>
    <row r="24" spans="1:12" ht="81.75" customHeight="1">
      <c r="A24" s="123" t="s">
        <v>289</v>
      </c>
      <c r="B24" s="124" t="s">
        <v>290</v>
      </c>
      <c r="C24" s="133">
        <v>703605.31</v>
      </c>
      <c r="D24" s="126">
        <v>41603</v>
      </c>
      <c r="E24" s="126">
        <v>41662</v>
      </c>
      <c r="F24" s="134">
        <v>1</v>
      </c>
      <c r="G24" s="125">
        <f>+C24</f>
        <v>703605.31</v>
      </c>
      <c r="H24" s="125"/>
      <c r="I24" s="128" t="s">
        <v>291</v>
      </c>
      <c r="J24" s="129"/>
      <c r="K24" s="129"/>
      <c r="L24" s="129"/>
    </row>
    <row r="25" spans="1:12" ht="15" customHeight="1">
      <c r="A25" s="129"/>
      <c r="B25" s="161" t="s">
        <v>208</v>
      </c>
      <c r="C25" s="162"/>
      <c r="D25" s="162"/>
      <c r="E25" s="162"/>
      <c r="F25" s="163"/>
      <c r="G25" s="140">
        <f>SUM(G24)</f>
        <v>703605.31</v>
      </c>
      <c r="H25" s="129"/>
      <c r="I25" s="129"/>
      <c r="J25" s="129"/>
      <c r="K25" s="129"/>
      <c r="L25" s="129"/>
    </row>
    <row r="26" spans="1:12">
      <c r="A26" s="164" t="s">
        <v>304</v>
      </c>
      <c r="B26" s="164"/>
      <c r="C26" s="164"/>
      <c r="D26" s="164"/>
      <c r="E26" s="164"/>
      <c r="F26" s="164"/>
      <c r="G26" s="141">
        <f>SUM(G25,G20,G14)</f>
        <v>60284581.869999997</v>
      </c>
      <c r="H26" s="129"/>
      <c r="I26" s="129"/>
    </row>
    <row r="27" spans="1:12" ht="15.75" customHeight="1">
      <c r="A27" s="171" t="s">
        <v>209</v>
      </c>
      <c r="B27" s="171"/>
      <c r="C27" s="171"/>
      <c r="D27" s="171"/>
      <c r="E27" s="171"/>
    </row>
    <row r="28" spans="1:12">
      <c r="A28" s="171"/>
      <c r="B28" s="171"/>
      <c r="C28" s="171"/>
      <c r="D28" s="171"/>
      <c r="E28" s="171"/>
    </row>
    <row r="32" spans="1:12">
      <c r="A32" s="24" t="s">
        <v>38</v>
      </c>
    </row>
    <row r="33" spans="1:7">
      <c r="A33" s="25" t="s">
        <v>39</v>
      </c>
    </row>
    <row r="35" spans="1:7">
      <c r="G35" s="24" t="s">
        <v>265</v>
      </c>
    </row>
    <row r="36" spans="1:7">
      <c r="G36" s="25" t="s">
        <v>303</v>
      </c>
    </row>
  </sheetData>
  <sheetProtection password="CCC5" sheet="1" objects="1" scenarios="1"/>
  <mergeCells count="18">
    <mergeCell ref="L9:L11"/>
    <mergeCell ref="A27:E28"/>
    <mergeCell ref="A3:I3"/>
    <mergeCell ref="A4:I4"/>
    <mergeCell ref="A8:A9"/>
    <mergeCell ref="B8:B9"/>
    <mergeCell ref="C8:C9"/>
    <mergeCell ref="D8:D9"/>
    <mergeCell ref="E8:E9"/>
    <mergeCell ref="F8:G8"/>
    <mergeCell ref="H8:H9"/>
    <mergeCell ref="I8:I9"/>
    <mergeCell ref="B14:F14"/>
    <mergeCell ref="B20:F20"/>
    <mergeCell ref="B25:F25"/>
    <mergeCell ref="A26:F26"/>
    <mergeCell ref="J9:J11"/>
    <mergeCell ref="K9:K11"/>
  </mergeCells>
  <pageMargins left="0.7" right="0.7" top="0.75" bottom="0.75" header="0.3" footer="0.3"/>
  <pageSetup paperSize="25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G46"/>
  <sheetViews>
    <sheetView topLeftCell="A37" workbookViewId="0">
      <selection activeCell="G45" sqref="G45"/>
    </sheetView>
  </sheetViews>
  <sheetFormatPr defaultRowHeight="15.75"/>
  <cols>
    <col min="1" max="1" width="26.28515625" style="63" customWidth="1"/>
    <col min="2" max="2" width="18.140625" style="26" customWidth="1"/>
    <col min="3" max="3" width="19.42578125" style="26" customWidth="1"/>
    <col min="4" max="4" width="11.7109375" style="26" customWidth="1"/>
    <col min="5" max="5" width="13.140625" style="26" customWidth="1"/>
    <col min="6" max="6" width="12" style="26" customWidth="1"/>
    <col min="7" max="7" width="21.140625" style="26" customWidth="1"/>
    <col min="8" max="16384" width="9.140625" style="26"/>
  </cols>
  <sheetData>
    <row r="1" spans="1:7">
      <c r="A1" s="62" t="s">
        <v>211</v>
      </c>
    </row>
    <row r="2" spans="1:7">
      <c r="A2" s="63" t="s">
        <v>1</v>
      </c>
    </row>
    <row r="3" spans="1:7" ht="18.75">
      <c r="A3" s="176" t="s">
        <v>212</v>
      </c>
      <c r="B3" s="176"/>
      <c r="C3" s="176"/>
      <c r="D3" s="176"/>
      <c r="E3" s="176"/>
      <c r="F3" s="176"/>
      <c r="G3" s="176"/>
    </row>
    <row r="4" spans="1:7" ht="18.75">
      <c r="A4" s="176" t="s">
        <v>213</v>
      </c>
      <c r="B4" s="176"/>
      <c r="C4" s="176"/>
      <c r="D4" s="176"/>
      <c r="E4" s="176"/>
      <c r="F4" s="176"/>
      <c r="G4" s="176"/>
    </row>
    <row r="5" spans="1:7" ht="18.75">
      <c r="A5" s="176" t="s">
        <v>2</v>
      </c>
      <c r="B5" s="176"/>
      <c r="C5" s="176"/>
      <c r="D5" s="176"/>
      <c r="E5" s="176"/>
      <c r="F5" s="176"/>
      <c r="G5" s="176"/>
    </row>
    <row r="6" spans="1:7" ht="18.75">
      <c r="A6" s="176"/>
      <c r="B6" s="176"/>
      <c r="C6" s="176"/>
      <c r="D6" s="176"/>
      <c r="E6" s="176"/>
      <c r="F6" s="176"/>
      <c r="G6" s="176"/>
    </row>
    <row r="7" spans="1:7" s="38" customFormat="1">
      <c r="A7" s="64"/>
      <c r="B7" s="177" t="s">
        <v>214</v>
      </c>
      <c r="C7" s="178"/>
      <c r="D7" s="179" t="s">
        <v>215</v>
      </c>
      <c r="E7" s="64"/>
      <c r="F7" s="64"/>
      <c r="G7" s="64"/>
    </row>
    <row r="8" spans="1:7" s="38" customFormat="1" ht="47.25">
      <c r="A8" s="181" t="s">
        <v>216</v>
      </c>
      <c r="B8" s="65" t="s">
        <v>217</v>
      </c>
      <c r="C8" s="65" t="s">
        <v>218</v>
      </c>
      <c r="D8" s="180"/>
      <c r="E8" s="66" t="s">
        <v>219</v>
      </c>
      <c r="F8" s="66" t="s">
        <v>220</v>
      </c>
      <c r="G8" s="66" t="s">
        <v>208</v>
      </c>
    </row>
    <row r="9" spans="1:7" s="38" customFormat="1">
      <c r="A9" s="181"/>
      <c r="B9" s="66" t="s">
        <v>221</v>
      </c>
      <c r="C9" s="67">
        <v>0.7</v>
      </c>
      <c r="D9" s="66"/>
      <c r="E9" s="66"/>
      <c r="F9" s="66"/>
      <c r="G9" s="66"/>
    </row>
    <row r="10" spans="1:7" s="38" customFormat="1">
      <c r="A10" s="68"/>
      <c r="B10" s="69">
        <v>0.3</v>
      </c>
      <c r="C10" s="68"/>
      <c r="D10" s="68"/>
      <c r="E10" s="68"/>
      <c r="F10" s="68"/>
      <c r="G10" s="68"/>
    </row>
    <row r="11" spans="1:7" ht="31.5" customHeight="1">
      <c r="A11" s="70" t="s">
        <v>222</v>
      </c>
      <c r="B11" s="71"/>
      <c r="C11" s="71"/>
      <c r="D11" s="71"/>
      <c r="E11" s="71"/>
      <c r="F11" s="71"/>
      <c r="G11" s="71"/>
    </row>
    <row r="12" spans="1:7" ht="42.75" customHeight="1">
      <c r="A12" s="72" t="s">
        <v>223</v>
      </c>
      <c r="B12" s="73">
        <f>30810163.75*0.3</f>
        <v>9243049.125</v>
      </c>
      <c r="C12" s="73">
        <f>30810163.75*0.7</f>
        <v>21567114.625</v>
      </c>
      <c r="D12" s="73"/>
      <c r="E12" s="73"/>
      <c r="F12" s="73"/>
      <c r="G12" s="73">
        <f t="shared" ref="G12:G17" si="0">SUM(B12:F12)</f>
        <v>30810163.75</v>
      </c>
    </row>
    <row r="13" spans="1:7" ht="43.5" customHeight="1">
      <c r="A13" s="70" t="s">
        <v>224</v>
      </c>
      <c r="B13" s="71"/>
      <c r="C13" s="74"/>
      <c r="D13" s="71"/>
      <c r="E13" s="71"/>
      <c r="F13" s="71"/>
      <c r="G13" s="73">
        <f t="shared" si="0"/>
        <v>0</v>
      </c>
    </row>
    <row r="14" spans="1:7" ht="75.75" customHeight="1">
      <c r="A14" s="70" t="s">
        <v>225</v>
      </c>
      <c r="B14" s="71"/>
      <c r="C14" s="75">
        <f>17241869.45-10882.1</f>
        <v>17230987.349999998</v>
      </c>
      <c r="D14" s="71"/>
      <c r="E14" s="71"/>
      <c r="F14" s="71"/>
      <c r="G14" s="73">
        <f t="shared" si="0"/>
        <v>17230987.349999998</v>
      </c>
    </row>
    <row r="15" spans="1:7" ht="24.75" customHeight="1">
      <c r="A15" s="70" t="s">
        <v>226</v>
      </c>
      <c r="B15" s="71"/>
      <c r="C15" s="71"/>
      <c r="D15" s="71"/>
      <c r="E15" s="71"/>
      <c r="F15" s="71"/>
      <c r="G15" s="73">
        <f t="shared" si="0"/>
        <v>0</v>
      </c>
    </row>
    <row r="16" spans="1:7" ht="18.75">
      <c r="A16" s="76" t="s">
        <v>227</v>
      </c>
      <c r="B16" s="71"/>
      <c r="C16" s="71"/>
      <c r="D16" s="71"/>
      <c r="E16" s="71"/>
      <c r="F16" s="71"/>
      <c r="G16" s="73">
        <f t="shared" si="0"/>
        <v>0</v>
      </c>
    </row>
    <row r="17" spans="1:7" ht="46.5" customHeight="1">
      <c r="A17" s="99" t="s">
        <v>228</v>
      </c>
      <c r="B17" s="78">
        <f>SUM(B12:B16)</f>
        <v>9243049.125</v>
      </c>
      <c r="C17" s="78">
        <f>SUM(C12:C16)</f>
        <v>38798101.974999994</v>
      </c>
      <c r="D17" s="78">
        <f>SUM(D12:D16)</f>
        <v>0</v>
      </c>
      <c r="E17" s="78">
        <f>SUM(E12:E16)</f>
        <v>0</v>
      </c>
      <c r="F17" s="78">
        <f>SUM(F12:F16)</f>
        <v>0</v>
      </c>
      <c r="G17" s="79">
        <f t="shared" si="0"/>
        <v>48041151.099999994</v>
      </c>
    </row>
    <row r="18" spans="1:7" ht="18.75">
      <c r="A18" s="80"/>
      <c r="B18" s="81"/>
      <c r="C18" s="81"/>
      <c r="D18" s="81"/>
      <c r="E18" s="81"/>
      <c r="F18" s="81"/>
      <c r="G18" s="82"/>
    </row>
    <row r="19" spans="1:7" ht="18.75">
      <c r="A19" s="83" t="s">
        <v>229</v>
      </c>
      <c r="B19" s="84"/>
      <c r="C19" s="84"/>
      <c r="D19" s="84"/>
      <c r="E19" s="84"/>
      <c r="F19" s="84"/>
      <c r="G19" s="85"/>
    </row>
    <row r="20" spans="1:7" ht="30" customHeight="1">
      <c r="A20" s="70" t="s">
        <v>230</v>
      </c>
      <c r="B20" s="75"/>
      <c r="C20" s="75"/>
      <c r="D20" s="71"/>
      <c r="E20" s="71"/>
      <c r="F20" s="71"/>
      <c r="G20" s="73">
        <f t="shared" ref="G20:G35" si="1">SUM(B20:F20)</f>
        <v>0</v>
      </c>
    </row>
    <row r="21" spans="1:7" ht="27.75" customHeight="1">
      <c r="A21" s="70" t="s">
        <v>231</v>
      </c>
      <c r="B21" s="75"/>
      <c r="C21" s="75"/>
      <c r="D21" s="71"/>
      <c r="E21" s="71"/>
      <c r="F21" s="71"/>
      <c r="G21" s="73">
        <f t="shared" si="1"/>
        <v>0</v>
      </c>
    </row>
    <row r="22" spans="1:7" ht="29.25" customHeight="1">
      <c r="A22" s="70" t="s">
        <v>232</v>
      </c>
      <c r="B22" s="71"/>
      <c r="C22" s="71"/>
      <c r="D22" s="71"/>
      <c r="E22" s="71"/>
      <c r="F22" s="71"/>
      <c r="G22" s="73">
        <f t="shared" si="1"/>
        <v>0</v>
      </c>
    </row>
    <row r="23" spans="1:7" ht="28.5" customHeight="1">
      <c r="A23" s="70" t="s">
        <v>233</v>
      </c>
      <c r="B23" s="71"/>
      <c r="C23" s="71">
        <f>104385+60198+27091</f>
        <v>191674</v>
      </c>
      <c r="D23" s="71"/>
      <c r="E23" s="71"/>
      <c r="F23" s="71"/>
      <c r="G23" s="73"/>
    </row>
    <row r="24" spans="1:7" ht="39.75" customHeight="1">
      <c r="A24" s="70" t="s">
        <v>234</v>
      </c>
      <c r="B24" s="75"/>
      <c r="C24" s="75"/>
      <c r="D24" s="71"/>
      <c r="E24" s="71"/>
      <c r="F24" s="71"/>
      <c r="G24" s="73">
        <f t="shared" si="1"/>
        <v>0</v>
      </c>
    </row>
    <row r="25" spans="1:7" ht="74.25" customHeight="1">
      <c r="A25" s="70" t="s">
        <v>235</v>
      </c>
      <c r="B25" s="71"/>
      <c r="C25" s="71"/>
      <c r="D25" s="71"/>
      <c r="E25" s="71"/>
      <c r="F25" s="71"/>
      <c r="G25" s="73">
        <f t="shared" si="1"/>
        <v>0</v>
      </c>
    </row>
    <row r="26" spans="1:7" ht="39" customHeight="1">
      <c r="A26" s="70" t="s">
        <v>236</v>
      </c>
      <c r="B26" s="75"/>
      <c r="C26" s="75"/>
      <c r="D26" s="71"/>
      <c r="E26" s="71"/>
      <c r="F26" s="71"/>
      <c r="G26" s="73">
        <f t="shared" si="1"/>
        <v>0</v>
      </c>
    </row>
    <row r="27" spans="1:7" ht="22.5" customHeight="1">
      <c r="A27" s="70" t="s">
        <v>237</v>
      </c>
      <c r="B27" s="71"/>
      <c r="C27" s="71">
        <f>108450+81450+1510000+54600</f>
        <v>1754500</v>
      </c>
      <c r="D27" s="71"/>
      <c r="E27" s="71"/>
      <c r="F27" s="71"/>
      <c r="G27" s="73">
        <f t="shared" si="1"/>
        <v>1754500</v>
      </c>
    </row>
    <row r="28" spans="1:7" ht="39" customHeight="1">
      <c r="A28" s="70" t="s">
        <v>238</v>
      </c>
      <c r="B28" s="75"/>
      <c r="C28" s="75"/>
      <c r="D28" s="71"/>
      <c r="E28" s="71"/>
      <c r="F28" s="71"/>
      <c r="G28" s="73">
        <f t="shared" si="1"/>
        <v>0</v>
      </c>
    </row>
    <row r="29" spans="1:7" ht="59.25" customHeight="1">
      <c r="A29" s="70" t="s">
        <v>239</v>
      </c>
      <c r="B29" s="71"/>
      <c r="C29" s="71">
        <f>58980+6945+59824+28958+154075+1085</f>
        <v>309867</v>
      </c>
      <c r="D29" s="71"/>
      <c r="E29" s="71"/>
      <c r="F29" s="71"/>
      <c r="G29" s="73">
        <f t="shared" si="1"/>
        <v>309867</v>
      </c>
    </row>
    <row r="30" spans="1:7" ht="31.5" customHeight="1">
      <c r="A30" s="70" t="s">
        <v>240</v>
      </c>
      <c r="B30" s="71"/>
      <c r="C30" s="71">
        <f>20600+29604</f>
        <v>50204</v>
      </c>
      <c r="D30" s="71"/>
      <c r="E30" s="71"/>
      <c r="F30" s="71"/>
      <c r="G30" s="73">
        <f t="shared" si="1"/>
        <v>50204</v>
      </c>
    </row>
    <row r="31" spans="1:7" ht="45.75" customHeight="1">
      <c r="A31" s="70" t="s">
        <v>241</v>
      </c>
      <c r="B31" s="71"/>
      <c r="C31" s="71">
        <v>1071551.18</v>
      </c>
      <c r="D31" s="71"/>
      <c r="E31" s="71"/>
      <c r="F31" s="71"/>
      <c r="G31" s="73">
        <f t="shared" si="1"/>
        <v>1071551.18</v>
      </c>
    </row>
    <row r="32" spans="1:7" ht="28.5" customHeight="1">
      <c r="A32" s="70" t="s">
        <v>242</v>
      </c>
      <c r="B32" s="71"/>
      <c r="C32" s="71"/>
      <c r="D32" s="71"/>
      <c r="E32" s="71"/>
      <c r="F32" s="71"/>
      <c r="G32" s="73">
        <f t="shared" si="1"/>
        <v>0</v>
      </c>
    </row>
    <row r="33" spans="1:7" ht="95.25" customHeight="1">
      <c r="A33" s="70" t="s">
        <v>243</v>
      </c>
      <c r="B33" s="71"/>
      <c r="C33" s="71"/>
      <c r="D33" s="71"/>
      <c r="E33" s="71"/>
      <c r="F33" s="71"/>
      <c r="G33" s="73">
        <f>SUM(B33:F33)</f>
        <v>0</v>
      </c>
    </row>
    <row r="34" spans="1:7" ht="63.75" customHeight="1">
      <c r="A34" s="70" t="s">
        <v>244</v>
      </c>
      <c r="B34" s="71"/>
      <c r="C34" s="71">
        <f>29590</f>
        <v>29590</v>
      </c>
      <c r="D34" s="71"/>
      <c r="E34" s="71"/>
      <c r="F34" s="71"/>
      <c r="G34" s="73">
        <f t="shared" si="1"/>
        <v>29590</v>
      </c>
    </row>
    <row r="35" spans="1:7" ht="27" customHeight="1">
      <c r="A35" s="77" t="s">
        <v>245</v>
      </c>
      <c r="B35" s="86">
        <f>SUM(B20:B34)</f>
        <v>0</v>
      </c>
      <c r="C35" s="86">
        <f>SUM(C20:C34)</f>
        <v>3407386.1799999997</v>
      </c>
      <c r="D35" s="86">
        <f>SUM(D20:D29)</f>
        <v>0</v>
      </c>
      <c r="E35" s="86">
        <f>SUM(E20:E29)</f>
        <v>0</v>
      </c>
      <c r="F35" s="86">
        <f>SUM(F20:F29)</f>
        <v>0</v>
      </c>
      <c r="G35" s="79">
        <f t="shared" si="1"/>
        <v>3407386.1799999997</v>
      </c>
    </row>
    <row r="36" spans="1:7" ht="36" customHeight="1" thickBot="1">
      <c r="A36" s="87" t="s">
        <v>246</v>
      </c>
      <c r="B36" s="88">
        <f>B17-B35</f>
        <v>9243049.125</v>
      </c>
      <c r="C36" s="88">
        <f>C17-C35</f>
        <v>35390715.794999994</v>
      </c>
      <c r="D36" s="88">
        <f>D17-D35</f>
        <v>0</v>
      </c>
      <c r="E36" s="88">
        <f>E17-E35</f>
        <v>0</v>
      </c>
      <c r="F36" s="88">
        <f>F17-F35</f>
        <v>0</v>
      </c>
      <c r="G36" s="89">
        <f>SUM(B36:F36)</f>
        <v>44633764.919999994</v>
      </c>
    </row>
    <row r="37" spans="1:7" ht="16.5" thickTop="1"/>
    <row r="38" spans="1:7" ht="18.75">
      <c r="A38" s="90" t="s">
        <v>247</v>
      </c>
      <c r="B38" s="90"/>
      <c r="C38" s="90"/>
      <c r="D38" s="90"/>
    </row>
    <row r="39" spans="1:7" ht="18.75">
      <c r="A39" s="91" t="s">
        <v>248</v>
      </c>
      <c r="B39" s="90"/>
      <c r="C39" s="90"/>
      <c r="D39" s="90"/>
    </row>
    <row r="40" spans="1:7" ht="18.75">
      <c r="A40" s="91"/>
      <c r="B40" s="90"/>
      <c r="C40" s="90"/>
      <c r="D40" s="90"/>
    </row>
    <row r="41" spans="1:7" ht="18.75">
      <c r="A41" s="91"/>
      <c r="B41" s="90"/>
      <c r="C41" s="90"/>
      <c r="D41" s="90"/>
    </row>
    <row r="42" spans="1:7" ht="18.75">
      <c r="A42" s="92"/>
      <c r="B42" s="93"/>
      <c r="C42" s="93"/>
      <c r="D42" s="94"/>
      <c r="E42" s="94"/>
      <c r="F42" s="95"/>
      <c r="G42" s="96"/>
    </row>
    <row r="43" spans="1:7" ht="18.75">
      <c r="A43" s="97"/>
      <c r="B43" s="91"/>
      <c r="C43" s="91"/>
      <c r="D43" s="90"/>
      <c r="F43" s="62"/>
      <c r="G43" s="62"/>
    </row>
    <row r="44" spans="1:7" ht="18.75">
      <c r="A44" s="98"/>
      <c r="B44" s="90"/>
      <c r="C44" s="90"/>
      <c r="D44" s="94"/>
    </row>
    <row r="45" spans="1:7" ht="18.75">
      <c r="A45" s="98"/>
      <c r="B45" s="90"/>
      <c r="C45" s="90"/>
      <c r="D45" s="90"/>
      <c r="E45" s="100" t="s">
        <v>38</v>
      </c>
    </row>
    <row r="46" spans="1:7" ht="17.25">
      <c r="E46" s="101" t="s">
        <v>39</v>
      </c>
    </row>
  </sheetData>
  <sheetProtection password="CCC5" sheet="1" objects="1" scenarios="1"/>
  <mergeCells count="7">
    <mergeCell ref="A3:G3"/>
    <mergeCell ref="A4:G4"/>
    <mergeCell ref="A5:G5"/>
    <mergeCell ref="A6:G6"/>
    <mergeCell ref="B7:C7"/>
    <mergeCell ref="D7:D8"/>
    <mergeCell ref="A8:A9"/>
  </mergeCells>
  <pageMargins left="0.7" right="0.7" top="0.75" bottom="0.75" header="0.3" footer="0.3"/>
  <pageSetup paperSize="510" scale="7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K53"/>
  <sheetViews>
    <sheetView topLeftCell="A34" zoomScale="115" zoomScaleNormal="115" workbookViewId="0">
      <selection activeCell="K45" sqref="K45"/>
    </sheetView>
  </sheetViews>
  <sheetFormatPr defaultRowHeight="15.75"/>
  <cols>
    <col min="1" max="5" width="9.140625" style="26"/>
    <col min="6" max="6" width="15.42578125" style="26" customWidth="1"/>
    <col min="7" max="7" width="3.28515625" style="26" customWidth="1"/>
    <col min="8" max="8" width="4.140625" style="26" customWidth="1"/>
    <col min="9" max="9" width="21.7109375" style="26" customWidth="1"/>
    <col min="10" max="16384" width="9.140625" style="26"/>
  </cols>
  <sheetData>
    <row r="1" spans="1:11">
      <c r="A1" s="26" t="s">
        <v>40</v>
      </c>
    </row>
    <row r="2" spans="1:11">
      <c r="A2" s="26" t="s">
        <v>41</v>
      </c>
    </row>
    <row r="5" spans="1:11">
      <c r="A5" s="182" t="s">
        <v>42</v>
      </c>
      <c r="B5" s="182"/>
      <c r="C5" s="182"/>
      <c r="D5" s="182"/>
      <c r="E5" s="182"/>
      <c r="F5" s="182"/>
      <c r="G5" s="182"/>
      <c r="H5" s="182"/>
      <c r="I5" s="182"/>
      <c r="J5" s="27"/>
      <c r="K5" s="27"/>
    </row>
    <row r="6" spans="1:11">
      <c r="A6" s="182" t="s">
        <v>43</v>
      </c>
      <c r="B6" s="182"/>
      <c r="C6" s="182"/>
      <c r="D6" s="182"/>
      <c r="E6" s="182"/>
      <c r="F6" s="182"/>
      <c r="G6" s="182"/>
      <c r="H6" s="182"/>
      <c r="I6" s="182"/>
      <c r="J6" s="27"/>
      <c r="K6" s="27"/>
    </row>
    <row r="9" spans="1:11">
      <c r="A9" s="26" t="s">
        <v>44</v>
      </c>
      <c r="D9" s="28" t="s">
        <v>45</v>
      </c>
    </row>
    <row r="11" spans="1:11">
      <c r="A11" s="26" t="s">
        <v>46</v>
      </c>
      <c r="I11" s="29">
        <v>56667175.049999997</v>
      </c>
    </row>
    <row r="13" spans="1:11">
      <c r="A13" s="26" t="s">
        <v>47</v>
      </c>
      <c r="B13" s="26" t="s">
        <v>48</v>
      </c>
    </row>
    <row r="14" spans="1:11">
      <c r="B14" s="26" t="s">
        <v>49</v>
      </c>
    </row>
    <row r="16" spans="1:11">
      <c r="B16" s="26" t="s">
        <v>50</v>
      </c>
      <c r="I16" s="30"/>
    </row>
    <row r="17" spans="2:9">
      <c r="B17" s="31"/>
      <c r="C17" s="31"/>
      <c r="D17" s="31"/>
      <c r="E17" s="31"/>
      <c r="F17" s="31"/>
      <c r="I17" s="32" t="s">
        <v>51</v>
      </c>
    </row>
    <row r="18" spans="2:9">
      <c r="B18" s="33"/>
      <c r="C18" s="33"/>
      <c r="D18" s="33"/>
      <c r="E18" s="33"/>
      <c r="F18" s="33"/>
      <c r="I18" s="33"/>
    </row>
    <row r="19" spans="2:9">
      <c r="B19" s="33"/>
      <c r="C19" s="33"/>
      <c r="D19" s="33"/>
      <c r="E19" s="33"/>
      <c r="F19" s="33"/>
      <c r="I19" s="33"/>
    </row>
    <row r="21" spans="2:9">
      <c r="B21" s="26" t="s">
        <v>52</v>
      </c>
    </row>
    <row r="22" spans="2:9">
      <c r="B22" s="31"/>
      <c r="C22" s="31"/>
      <c r="D22" s="31"/>
      <c r="E22" s="31"/>
      <c r="F22" s="31"/>
      <c r="I22" s="34">
        <v>10384019.789999999</v>
      </c>
    </row>
    <row r="23" spans="2:9">
      <c r="B23" s="33"/>
      <c r="C23" s="33"/>
      <c r="D23" s="33"/>
      <c r="E23" s="33"/>
      <c r="F23" s="33"/>
      <c r="I23" s="33"/>
    </row>
    <row r="24" spans="2:9">
      <c r="B24" s="33"/>
      <c r="C24" s="33"/>
      <c r="D24" s="33"/>
      <c r="E24" s="33"/>
      <c r="F24" s="33"/>
      <c r="I24" s="33"/>
    </row>
    <row r="26" spans="2:9">
      <c r="B26" s="26" t="s">
        <v>53</v>
      </c>
    </row>
    <row r="27" spans="2:9">
      <c r="B27" s="31"/>
      <c r="C27" s="31"/>
      <c r="D27" s="31"/>
      <c r="E27" s="31"/>
      <c r="F27" s="31"/>
      <c r="I27" s="32" t="s">
        <v>51</v>
      </c>
    </row>
    <row r="28" spans="2:9">
      <c r="B28" s="33"/>
      <c r="C28" s="33"/>
      <c r="D28" s="33"/>
      <c r="E28" s="33"/>
      <c r="F28" s="33"/>
      <c r="I28" s="33"/>
    </row>
    <row r="29" spans="2:9">
      <c r="B29" s="33"/>
      <c r="C29" s="33"/>
      <c r="D29" s="33"/>
      <c r="E29" s="33"/>
      <c r="F29" s="33"/>
      <c r="I29" s="33"/>
    </row>
    <row r="30" spans="2:9">
      <c r="B30" s="35"/>
      <c r="C30" s="35"/>
      <c r="D30" s="35"/>
      <c r="E30" s="35"/>
      <c r="F30" s="35"/>
      <c r="G30" s="35"/>
      <c r="H30" s="35"/>
      <c r="I30" s="35"/>
    </row>
    <row r="31" spans="2:9">
      <c r="B31" s="26" t="s">
        <v>54</v>
      </c>
    </row>
    <row r="32" spans="2:9">
      <c r="B32" s="31"/>
      <c r="C32" s="31"/>
      <c r="D32" s="31"/>
      <c r="E32" s="31"/>
      <c r="F32" s="31"/>
      <c r="I32" s="32" t="s">
        <v>51</v>
      </c>
    </row>
    <row r="33" spans="1:9">
      <c r="B33" s="33"/>
      <c r="C33" s="33"/>
      <c r="D33" s="33"/>
      <c r="E33" s="33"/>
      <c r="F33" s="33"/>
      <c r="I33" s="33"/>
    </row>
    <row r="34" spans="1:9">
      <c r="B34" s="33"/>
      <c r="C34" s="33"/>
      <c r="D34" s="33"/>
      <c r="E34" s="33"/>
      <c r="F34" s="33"/>
      <c r="I34" s="33"/>
    </row>
    <row r="36" spans="1:9">
      <c r="A36" s="26" t="s">
        <v>55</v>
      </c>
      <c r="I36" s="36">
        <v>10384019.789999999</v>
      </c>
    </row>
    <row r="37" spans="1:9" ht="16.5" thickBot="1">
      <c r="A37" s="26" t="s">
        <v>56</v>
      </c>
      <c r="I37" s="37">
        <f>I11-I22</f>
        <v>46283155.259999998</v>
      </c>
    </row>
    <row r="38" spans="1:9" ht="16.5" thickTop="1"/>
    <row r="39" spans="1:9">
      <c r="F39" s="26" t="s">
        <v>57</v>
      </c>
    </row>
    <row r="40" spans="1:9">
      <c r="F40" s="26" t="s">
        <v>58</v>
      </c>
    </row>
    <row r="41" spans="1:9">
      <c r="F41" s="26" t="s">
        <v>59</v>
      </c>
    </row>
    <row r="42" spans="1:9">
      <c r="F42" s="26" t="s">
        <v>60</v>
      </c>
    </row>
    <row r="46" spans="1:9">
      <c r="F46" s="24" t="s">
        <v>38</v>
      </c>
      <c r="G46" s="24"/>
    </row>
    <row r="47" spans="1:9">
      <c r="F47" s="25" t="s">
        <v>39</v>
      </c>
      <c r="G47" s="25"/>
    </row>
    <row r="52" spans="6:8">
      <c r="F52" s="24" t="s">
        <v>62</v>
      </c>
    </row>
    <row r="53" spans="6:8">
      <c r="F53" s="172" t="s">
        <v>61</v>
      </c>
      <c r="G53" s="172"/>
      <c r="H53" s="172"/>
    </row>
  </sheetData>
  <sheetProtection password="CCC5" sheet="1" objects="1" scenarios="1"/>
  <mergeCells count="3">
    <mergeCell ref="A5:I5"/>
    <mergeCell ref="A6:I6"/>
    <mergeCell ref="F53:H53"/>
  </mergeCells>
  <pageMargins left="0.7" right="0.7" top="0.75" bottom="0.75" header="0.3" footer="0.3"/>
  <pageSetup paperSize="51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J101"/>
  <sheetViews>
    <sheetView topLeftCell="A82" workbookViewId="0">
      <selection activeCell="F108" sqref="F108"/>
    </sheetView>
  </sheetViews>
  <sheetFormatPr defaultRowHeight="12.75"/>
  <cols>
    <col min="1" max="1" width="26.140625" style="39" customWidth="1"/>
    <col min="2" max="2" width="14.28515625" style="39" customWidth="1"/>
    <col min="3" max="3" width="12.7109375" style="39" customWidth="1"/>
    <col min="4" max="4" width="56.42578125" style="39" customWidth="1"/>
    <col min="5" max="5" width="14.140625" style="39" customWidth="1"/>
    <col min="6" max="6" width="12" style="39" customWidth="1"/>
    <col min="7" max="7" width="9.7109375" style="39" customWidth="1"/>
    <col min="8" max="8" width="9.5703125" style="39" customWidth="1"/>
    <col min="9" max="9" width="10.7109375" style="39" customWidth="1"/>
    <col min="10" max="10" width="11.85546875" style="39" customWidth="1"/>
    <col min="11" max="16384" width="9.140625" style="39"/>
  </cols>
  <sheetData>
    <row r="1" spans="1:10">
      <c r="A1" s="39" t="s">
        <v>63</v>
      </c>
    </row>
    <row r="3" spans="1:10" ht="15.75">
      <c r="A3" s="184" t="s">
        <v>64</v>
      </c>
      <c r="B3" s="185"/>
      <c r="C3" s="185"/>
      <c r="D3" s="185"/>
      <c r="E3" s="185"/>
      <c r="F3" s="185"/>
      <c r="G3" s="185"/>
      <c r="H3" s="185"/>
      <c r="I3" s="185"/>
      <c r="J3" s="186"/>
    </row>
    <row r="4" spans="1:10">
      <c r="A4" s="187" t="s">
        <v>65</v>
      </c>
      <c r="B4" s="188"/>
      <c r="C4" s="188"/>
      <c r="D4" s="188"/>
      <c r="E4" s="188"/>
      <c r="F4" s="188"/>
      <c r="G4" s="188"/>
      <c r="H4" s="188"/>
      <c r="I4" s="188"/>
      <c r="J4" s="189"/>
    </row>
    <row r="5" spans="1:10">
      <c r="A5" s="40"/>
      <c r="B5" s="41"/>
      <c r="C5" s="41"/>
      <c r="D5" s="41"/>
      <c r="E5" s="41"/>
      <c r="F5" s="41"/>
      <c r="G5" s="41"/>
      <c r="H5" s="41"/>
      <c r="I5" s="41"/>
      <c r="J5" s="42"/>
    </row>
    <row r="6" spans="1:10">
      <c r="A6" s="40" t="s">
        <v>66</v>
      </c>
      <c r="B6" s="41"/>
      <c r="C6" s="41"/>
      <c r="D6" s="41"/>
      <c r="E6" s="41"/>
      <c r="F6" s="41"/>
      <c r="G6" s="41"/>
      <c r="H6" s="41"/>
      <c r="I6" s="41"/>
      <c r="J6" s="42"/>
    </row>
    <row r="7" spans="1:10" ht="8.25" customHeight="1">
      <c r="A7" s="43"/>
      <c r="B7" s="44"/>
      <c r="C7" s="44"/>
      <c r="D7" s="44"/>
      <c r="E7" s="44"/>
      <c r="F7" s="44"/>
      <c r="G7" s="44"/>
      <c r="H7" s="44"/>
      <c r="I7" s="44"/>
      <c r="J7" s="45"/>
    </row>
    <row r="8" spans="1:10" ht="25.5" customHeight="1">
      <c r="A8" s="190" t="s">
        <v>67</v>
      </c>
      <c r="B8" s="191" t="s">
        <v>68</v>
      </c>
      <c r="C8" s="191" t="s">
        <v>69</v>
      </c>
      <c r="D8" s="191" t="s">
        <v>70</v>
      </c>
      <c r="E8" s="191" t="s">
        <v>71</v>
      </c>
      <c r="F8" s="191"/>
      <c r="G8" s="191"/>
      <c r="H8" s="191"/>
      <c r="I8" s="191"/>
      <c r="J8" s="191"/>
    </row>
    <row r="9" spans="1:10">
      <c r="A9" s="190"/>
      <c r="B9" s="191"/>
      <c r="C9" s="191"/>
      <c r="D9" s="191"/>
      <c r="E9" s="192" t="s">
        <v>72</v>
      </c>
      <c r="F9" s="192"/>
      <c r="G9" s="192"/>
      <c r="H9" s="192" t="s">
        <v>73</v>
      </c>
      <c r="I9" s="192"/>
      <c r="J9" s="192"/>
    </row>
    <row r="10" spans="1:10" ht="25.5">
      <c r="A10" s="190"/>
      <c r="B10" s="191"/>
      <c r="C10" s="191"/>
      <c r="D10" s="191"/>
      <c r="E10" s="46" t="s">
        <v>74</v>
      </c>
      <c r="F10" s="46" t="s">
        <v>75</v>
      </c>
      <c r="G10" s="46" t="s">
        <v>76</v>
      </c>
      <c r="H10" s="46" t="s">
        <v>77</v>
      </c>
      <c r="I10" s="47" t="s">
        <v>78</v>
      </c>
      <c r="J10" s="48" t="s">
        <v>79</v>
      </c>
    </row>
    <row r="11" spans="1:10" ht="15.75">
      <c r="A11" s="49" t="s">
        <v>80</v>
      </c>
      <c r="B11" s="50">
        <v>112000</v>
      </c>
      <c r="C11" s="51" t="s">
        <v>81</v>
      </c>
      <c r="D11" s="52" t="s">
        <v>82</v>
      </c>
      <c r="E11" s="50">
        <v>112000</v>
      </c>
      <c r="F11" s="46"/>
      <c r="G11" s="46"/>
      <c r="H11" s="46"/>
      <c r="I11" s="47"/>
      <c r="J11" s="48"/>
    </row>
    <row r="12" spans="1:10" ht="15.75">
      <c r="A12" s="49" t="s">
        <v>83</v>
      </c>
      <c r="B12" s="50">
        <v>96400</v>
      </c>
      <c r="C12" s="51" t="s">
        <v>84</v>
      </c>
      <c r="D12" s="52" t="s">
        <v>85</v>
      </c>
      <c r="E12" s="50">
        <v>96400</v>
      </c>
      <c r="F12" s="46"/>
      <c r="G12" s="46"/>
      <c r="H12" s="46"/>
      <c r="I12" s="47"/>
      <c r="J12" s="48"/>
    </row>
    <row r="13" spans="1:10" ht="15.75">
      <c r="A13" s="49" t="s">
        <v>86</v>
      </c>
      <c r="B13" s="50">
        <v>250000</v>
      </c>
      <c r="C13" s="51" t="s">
        <v>87</v>
      </c>
      <c r="D13" s="52" t="s">
        <v>88</v>
      </c>
      <c r="E13" s="50">
        <v>250000</v>
      </c>
      <c r="F13" s="46"/>
      <c r="G13" s="46"/>
      <c r="H13" s="46"/>
      <c r="I13" s="47"/>
      <c r="J13" s="48"/>
    </row>
    <row r="14" spans="1:10" ht="15.75">
      <c r="A14" s="49" t="s">
        <v>89</v>
      </c>
      <c r="B14" s="50">
        <v>150000</v>
      </c>
      <c r="C14" s="51" t="s">
        <v>87</v>
      </c>
      <c r="D14" s="52" t="s">
        <v>90</v>
      </c>
      <c r="E14" s="50">
        <v>150000</v>
      </c>
      <c r="F14" s="46"/>
      <c r="G14" s="46"/>
      <c r="H14" s="46"/>
      <c r="I14" s="47"/>
      <c r="J14" s="48"/>
    </row>
    <row r="15" spans="1:10" ht="15.75">
      <c r="A15" s="49" t="s">
        <v>91</v>
      </c>
      <c r="B15" s="50">
        <v>17600</v>
      </c>
      <c r="C15" s="51" t="s">
        <v>92</v>
      </c>
      <c r="D15" s="52" t="s">
        <v>93</v>
      </c>
      <c r="E15" s="50">
        <v>17600</v>
      </c>
      <c r="F15" s="46"/>
      <c r="G15" s="46"/>
      <c r="H15" s="46"/>
      <c r="I15" s="47"/>
      <c r="J15" s="48"/>
    </row>
    <row r="16" spans="1:10" ht="15.75">
      <c r="A16" s="49" t="s">
        <v>94</v>
      </c>
      <c r="B16" s="50">
        <v>258000</v>
      </c>
      <c r="C16" s="51" t="s">
        <v>95</v>
      </c>
      <c r="D16" s="52" t="s">
        <v>96</v>
      </c>
      <c r="E16" s="50">
        <v>258000</v>
      </c>
      <c r="F16" s="46"/>
      <c r="G16" s="46"/>
      <c r="H16" s="46"/>
      <c r="I16" s="47"/>
      <c r="J16" s="48"/>
    </row>
    <row r="17" spans="1:10" ht="15.75">
      <c r="A17" s="49" t="s">
        <v>97</v>
      </c>
      <c r="B17" s="50">
        <v>10500</v>
      </c>
      <c r="C17" s="51" t="s">
        <v>95</v>
      </c>
      <c r="D17" s="52" t="s">
        <v>98</v>
      </c>
      <c r="E17" s="50">
        <v>10500</v>
      </c>
      <c r="F17" s="46"/>
      <c r="G17" s="46"/>
      <c r="H17" s="46"/>
      <c r="I17" s="47"/>
      <c r="J17" s="48"/>
    </row>
    <row r="18" spans="1:10" ht="15.75">
      <c r="A18" s="49" t="s">
        <v>99</v>
      </c>
      <c r="B18" s="50">
        <v>13000</v>
      </c>
      <c r="C18" s="51" t="s">
        <v>100</v>
      </c>
      <c r="D18" s="52" t="s">
        <v>101</v>
      </c>
      <c r="E18" s="50">
        <v>13000</v>
      </c>
      <c r="F18" s="46"/>
      <c r="G18" s="46"/>
      <c r="H18" s="46"/>
      <c r="I18" s="47"/>
      <c r="J18" s="48"/>
    </row>
    <row r="19" spans="1:10" ht="15.75">
      <c r="A19" s="49" t="s">
        <v>102</v>
      </c>
      <c r="B19" s="50">
        <v>11000</v>
      </c>
      <c r="C19" s="51" t="s">
        <v>103</v>
      </c>
      <c r="D19" s="52" t="s">
        <v>104</v>
      </c>
      <c r="E19" s="50">
        <v>11000</v>
      </c>
      <c r="F19" s="46"/>
      <c r="G19" s="46"/>
      <c r="H19" s="46"/>
      <c r="I19" s="47"/>
      <c r="J19" s="48"/>
    </row>
    <row r="20" spans="1:10" ht="15.75">
      <c r="A20" s="49" t="s">
        <v>105</v>
      </c>
      <c r="B20" s="50">
        <v>11000</v>
      </c>
      <c r="C20" s="51" t="s">
        <v>103</v>
      </c>
      <c r="D20" s="52" t="s">
        <v>104</v>
      </c>
      <c r="E20" s="50">
        <v>11000</v>
      </c>
      <c r="F20" s="46"/>
      <c r="G20" s="46"/>
      <c r="H20" s="46"/>
      <c r="I20" s="47"/>
      <c r="J20" s="48"/>
    </row>
    <row r="21" spans="1:10" ht="15.75">
      <c r="A21" s="49" t="s">
        <v>106</v>
      </c>
      <c r="B21" s="50">
        <v>11000</v>
      </c>
      <c r="C21" s="51" t="s">
        <v>103</v>
      </c>
      <c r="D21" s="52" t="s">
        <v>104</v>
      </c>
      <c r="E21" s="50">
        <v>11000</v>
      </c>
      <c r="F21" s="46"/>
      <c r="G21" s="46"/>
      <c r="H21" s="46"/>
      <c r="I21" s="47"/>
      <c r="J21" s="48"/>
    </row>
    <row r="22" spans="1:10" ht="15.75">
      <c r="A22" s="49" t="s">
        <v>107</v>
      </c>
      <c r="B22" s="50">
        <v>11000</v>
      </c>
      <c r="C22" s="51" t="s">
        <v>103</v>
      </c>
      <c r="D22" s="39" t="s">
        <v>104</v>
      </c>
      <c r="E22" s="50">
        <v>11000</v>
      </c>
      <c r="F22" s="46"/>
      <c r="G22" s="46"/>
      <c r="H22" s="46"/>
      <c r="I22" s="47"/>
      <c r="J22" s="48"/>
    </row>
    <row r="23" spans="1:10" ht="15.75">
      <c r="A23" s="49" t="s">
        <v>108</v>
      </c>
      <c r="B23" s="50">
        <v>44200</v>
      </c>
      <c r="C23" s="51" t="s">
        <v>103</v>
      </c>
      <c r="D23" s="52" t="s">
        <v>109</v>
      </c>
      <c r="E23" s="50">
        <v>44200</v>
      </c>
      <c r="F23" s="46"/>
      <c r="G23" s="46"/>
      <c r="H23" s="46"/>
      <c r="I23" s="47"/>
      <c r="J23" s="48"/>
    </row>
    <row r="24" spans="1:10" ht="15.75">
      <c r="A24" s="49" t="s">
        <v>110</v>
      </c>
      <c r="B24" s="50">
        <v>13000</v>
      </c>
      <c r="C24" s="51" t="s">
        <v>103</v>
      </c>
      <c r="D24" s="52" t="s">
        <v>104</v>
      </c>
      <c r="E24" s="50">
        <v>13000</v>
      </c>
      <c r="F24" s="46"/>
      <c r="G24" s="46"/>
      <c r="H24" s="46"/>
      <c r="I24" s="47"/>
      <c r="J24" s="48"/>
    </row>
    <row r="25" spans="1:10" ht="15.75">
      <c r="A25" s="49" t="s">
        <v>111</v>
      </c>
      <c r="B25" s="50">
        <v>200000</v>
      </c>
      <c r="C25" s="51" t="s">
        <v>103</v>
      </c>
      <c r="D25" s="52" t="s">
        <v>112</v>
      </c>
      <c r="E25" s="50">
        <v>200000</v>
      </c>
      <c r="F25" s="46"/>
      <c r="G25" s="46"/>
      <c r="H25" s="46"/>
      <c r="I25" s="47"/>
      <c r="J25" s="48"/>
    </row>
    <row r="26" spans="1:10" ht="15.75">
      <c r="A26" s="49" t="s">
        <v>113</v>
      </c>
      <c r="B26" s="50">
        <v>13000</v>
      </c>
      <c r="C26" s="51" t="s">
        <v>103</v>
      </c>
      <c r="D26" s="52" t="s">
        <v>114</v>
      </c>
      <c r="E26" s="50">
        <v>13000</v>
      </c>
      <c r="F26" s="46"/>
      <c r="G26" s="46"/>
      <c r="H26" s="46"/>
      <c r="I26" s="47"/>
      <c r="J26" s="48"/>
    </row>
    <row r="27" spans="1:10" ht="15.75">
      <c r="A27" s="49" t="s">
        <v>115</v>
      </c>
      <c r="B27" s="50">
        <v>107500</v>
      </c>
      <c r="C27" s="51" t="s">
        <v>116</v>
      </c>
      <c r="D27" s="52" t="s">
        <v>117</v>
      </c>
      <c r="E27" s="50">
        <v>107500</v>
      </c>
      <c r="F27" s="46"/>
      <c r="G27" s="46"/>
      <c r="H27" s="46"/>
      <c r="I27" s="47"/>
      <c r="J27" s="48"/>
    </row>
    <row r="28" spans="1:10" ht="15.75">
      <c r="A28" s="49" t="s">
        <v>118</v>
      </c>
      <c r="B28" s="50">
        <v>10600</v>
      </c>
      <c r="C28" s="51" t="s">
        <v>81</v>
      </c>
      <c r="D28" s="52" t="s">
        <v>119</v>
      </c>
      <c r="E28" s="50">
        <v>10600</v>
      </c>
      <c r="F28" s="46"/>
      <c r="G28" s="46"/>
      <c r="H28" s="46"/>
      <c r="I28" s="47"/>
      <c r="J28" s="48"/>
    </row>
    <row r="29" spans="1:10" ht="15.75">
      <c r="A29" s="49" t="s">
        <v>108</v>
      </c>
      <c r="B29" s="50">
        <v>38000</v>
      </c>
      <c r="C29" s="51" t="s">
        <v>81</v>
      </c>
      <c r="D29" s="52" t="s">
        <v>120</v>
      </c>
      <c r="E29" s="50">
        <v>38000</v>
      </c>
      <c r="F29" s="46"/>
      <c r="G29" s="46"/>
      <c r="H29" s="46"/>
      <c r="I29" s="47"/>
      <c r="J29" s="48"/>
    </row>
    <row r="30" spans="1:10" ht="15.75">
      <c r="A30" s="49" t="s">
        <v>121</v>
      </c>
      <c r="B30" s="50">
        <v>5500</v>
      </c>
      <c r="C30" s="51" t="s">
        <v>122</v>
      </c>
      <c r="D30" s="52" t="s">
        <v>114</v>
      </c>
      <c r="E30" s="50">
        <v>5500</v>
      </c>
      <c r="F30" s="46"/>
      <c r="G30" s="46"/>
      <c r="H30" s="46"/>
      <c r="I30" s="47"/>
      <c r="J30" s="48"/>
    </row>
    <row r="31" spans="1:10" ht="15.75">
      <c r="A31" s="49" t="s">
        <v>89</v>
      </c>
      <c r="B31" s="50">
        <v>100000</v>
      </c>
      <c r="C31" s="51" t="s">
        <v>123</v>
      </c>
      <c r="D31" s="52" t="s">
        <v>124</v>
      </c>
      <c r="E31" s="50">
        <v>100000</v>
      </c>
      <c r="F31" s="46"/>
      <c r="G31" s="46"/>
      <c r="H31" s="46"/>
      <c r="I31" s="47"/>
      <c r="J31" s="48"/>
    </row>
    <row r="32" spans="1:10" ht="15.75" hidden="1">
      <c r="A32" s="49" t="s">
        <v>94</v>
      </c>
      <c r="B32" s="50">
        <v>0</v>
      </c>
      <c r="C32" s="51" t="s">
        <v>125</v>
      </c>
      <c r="D32" s="53" t="s">
        <v>126</v>
      </c>
      <c r="E32" s="46"/>
      <c r="F32" s="46"/>
      <c r="G32" s="46"/>
      <c r="H32" s="46"/>
      <c r="I32" s="47"/>
      <c r="J32" s="48"/>
    </row>
    <row r="33" spans="1:10" ht="15.75" hidden="1">
      <c r="A33" s="49" t="s">
        <v>108</v>
      </c>
      <c r="B33" s="50">
        <v>0</v>
      </c>
      <c r="C33" s="51" t="s">
        <v>127</v>
      </c>
      <c r="D33" s="53" t="s">
        <v>128</v>
      </c>
      <c r="E33" s="46"/>
      <c r="F33" s="46"/>
      <c r="G33" s="46"/>
      <c r="H33" s="46"/>
      <c r="I33" s="47"/>
      <c r="J33" s="48"/>
    </row>
    <row r="34" spans="1:10" ht="15.75" hidden="1">
      <c r="A34" s="49" t="s">
        <v>94</v>
      </c>
      <c r="B34" s="50">
        <v>0</v>
      </c>
      <c r="C34" s="51" t="s">
        <v>127</v>
      </c>
      <c r="D34" s="53" t="s">
        <v>129</v>
      </c>
      <c r="E34" s="46"/>
      <c r="F34" s="46"/>
      <c r="G34" s="46"/>
      <c r="H34" s="46"/>
      <c r="I34" s="47"/>
      <c r="J34" s="48"/>
    </row>
    <row r="35" spans="1:10" ht="15.75" hidden="1">
      <c r="A35" s="49" t="s">
        <v>130</v>
      </c>
      <c r="B35" s="50">
        <v>0</v>
      </c>
      <c r="C35" s="51" t="s">
        <v>127</v>
      </c>
      <c r="D35" s="53" t="s">
        <v>131</v>
      </c>
      <c r="E35" s="46"/>
      <c r="F35" s="46"/>
      <c r="G35" s="46"/>
      <c r="H35" s="46"/>
      <c r="I35" s="47"/>
      <c r="J35" s="48"/>
    </row>
    <row r="36" spans="1:10" ht="15.75" hidden="1">
      <c r="A36" s="49" t="s">
        <v>132</v>
      </c>
      <c r="B36" s="50">
        <v>0</v>
      </c>
      <c r="C36" s="51" t="s">
        <v>133</v>
      </c>
      <c r="D36" s="53" t="s">
        <v>134</v>
      </c>
      <c r="E36" s="46"/>
      <c r="F36" s="46"/>
      <c r="G36" s="46"/>
      <c r="H36" s="46"/>
      <c r="I36" s="47"/>
      <c r="J36" s="48"/>
    </row>
    <row r="37" spans="1:10" ht="15.75" hidden="1">
      <c r="A37" s="49" t="s">
        <v>135</v>
      </c>
      <c r="B37" s="50">
        <v>0</v>
      </c>
      <c r="C37" s="51" t="s">
        <v>136</v>
      </c>
      <c r="D37" s="53" t="s">
        <v>137</v>
      </c>
      <c r="E37" s="46"/>
      <c r="F37" s="46"/>
      <c r="G37" s="46"/>
      <c r="H37" s="46"/>
      <c r="I37" s="47"/>
      <c r="J37" s="48"/>
    </row>
    <row r="38" spans="1:10" ht="15.75" hidden="1">
      <c r="A38" s="49" t="s">
        <v>138</v>
      </c>
      <c r="B38" s="50">
        <v>0</v>
      </c>
      <c r="C38" s="51" t="s">
        <v>136</v>
      </c>
      <c r="D38" s="53" t="s">
        <v>139</v>
      </c>
      <c r="E38" s="46"/>
      <c r="F38" s="46"/>
      <c r="G38" s="46"/>
      <c r="H38" s="46"/>
      <c r="I38" s="47"/>
      <c r="J38" s="48"/>
    </row>
    <row r="39" spans="1:10" ht="15.75" hidden="1">
      <c r="A39" s="49" t="s">
        <v>140</v>
      </c>
      <c r="B39" s="50">
        <v>0</v>
      </c>
      <c r="C39" s="51" t="s">
        <v>136</v>
      </c>
      <c r="D39" s="53" t="s">
        <v>139</v>
      </c>
      <c r="E39" s="46"/>
      <c r="F39" s="46"/>
      <c r="G39" s="46"/>
      <c r="H39" s="46"/>
      <c r="I39" s="47"/>
      <c r="J39" s="48"/>
    </row>
    <row r="40" spans="1:10" ht="15.75">
      <c r="A40" s="49" t="s">
        <v>141</v>
      </c>
      <c r="B40" s="50">
        <v>50000</v>
      </c>
      <c r="C40" s="51" t="s">
        <v>142</v>
      </c>
      <c r="D40" s="52" t="s">
        <v>143</v>
      </c>
      <c r="E40" s="46"/>
      <c r="F40" s="50">
        <v>50000</v>
      </c>
      <c r="G40" s="46"/>
      <c r="H40" s="46"/>
      <c r="I40" s="47"/>
      <c r="J40" s="48"/>
    </row>
    <row r="41" spans="1:10" ht="15.75" hidden="1">
      <c r="A41" s="49" t="s">
        <v>144</v>
      </c>
      <c r="B41" s="50">
        <v>0</v>
      </c>
      <c r="C41" s="51" t="s">
        <v>142</v>
      </c>
      <c r="D41" s="53" t="s">
        <v>145</v>
      </c>
      <c r="E41" s="46"/>
      <c r="F41" s="50">
        <v>0</v>
      </c>
      <c r="G41" s="46"/>
      <c r="H41" s="46"/>
      <c r="I41" s="47"/>
      <c r="J41" s="48"/>
    </row>
    <row r="42" spans="1:10" ht="15.75" hidden="1">
      <c r="A42" s="49" t="s">
        <v>83</v>
      </c>
      <c r="B42" s="50">
        <v>0</v>
      </c>
      <c r="C42" s="51" t="s">
        <v>146</v>
      </c>
      <c r="D42" s="53" t="s">
        <v>147</v>
      </c>
      <c r="E42" s="46"/>
      <c r="F42" s="50">
        <v>0</v>
      </c>
      <c r="G42" s="46"/>
      <c r="H42" s="46"/>
      <c r="I42" s="47"/>
      <c r="J42" s="48"/>
    </row>
    <row r="43" spans="1:10" ht="15.75" hidden="1">
      <c r="A43" s="49" t="s">
        <v>111</v>
      </c>
      <c r="B43" s="50">
        <v>0</v>
      </c>
      <c r="C43" s="51" t="s">
        <v>148</v>
      </c>
      <c r="D43" s="53" t="s">
        <v>149</v>
      </c>
      <c r="E43" s="46"/>
      <c r="F43" s="50">
        <v>0</v>
      </c>
      <c r="G43" s="46"/>
      <c r="H43" s="46"/>
      <c r="I43" s="47"/>
      <c r="J43" s="48"/>
    </row>
    <row r="44" spans="1:10" ht="15.75">
      <c r="A44" s="49" t="s">
        <v>150</v>
      </c>
      <c r="B44" s="50">
        <v>126000</v>
      </c>
      <c r="C44" s="51" t="s">
        <v>151</v>
      </c>
      <c r="D44" s="52" t="s">
        <v>152</v>
      </c>
      <c r="E44" s="46"/>
      <c r="F44" s="50">
        <v>126000</v>
      </c>
      <c r="G44" s="46"/>
      <c r="H44" s="46"/>
      <c r="I44" s="47"/>
      <c r="J44" s="48"/>
    </row>
    <row r="45" spans="1:10" ht="15.75" hidden="1">
      <c r="A45" s="49" t="s">
        <v>153</v>
      </c>
      <c r="B45" s="50">
        <v>0</v>
      </c>
      <c r="C45" s="51" t="s">
        <v>154</v>
      </c>
      <c r="D45" s="53" t="s">
        <v>155</v>
      </c>
      <c r="E45" s="46"/>
      <c r="F45" s="50">
        <v>0</v>
      </c>
      <c r="G45" s="46"/>
      <c r="H45" s="46"/>
      <c r="I45" s="47"/>
      <c r="J45" s="48"/>
    </row>
    <row r="46" spans="1:10" ht="15.75" hidden="1">
      <c r="A46" s="49" t="s">
        <v>156</v>
      </c>
      <c r="B46" s="50">
        <v>0</v>
      </c>
      <c r="C46" s="51" t="s">
        <v>154</v>
      </c>
      <c r="D46" s="53" t="s">
        <v>155</v>
      </c>
      <c r="E46" s="46"/>
      <c r="F46" s="50">
        <v>0</v>
      </c>
      <c r="G46" s="46"/>
      <c r="H46" s="46"/>
      <c r="I46" s="47"/>
      <c r="J46" s="48"/>
    </row>
    <row r="47" spans="1:10" ht="15.75" hidden="1">
      <c r="A47" s="49" t="s">
        <v>157</v>
      </c>
      <c r="B47" s="50">
        <v>0</v>
      </c>
      <c r="C47" s="51" t="s">
        <v>154</v>
      </c>
      <c r="D47" s="53" t="s">
        <v>155</v>
      </c>
      <c r="E47" s="46"/>
      <c r="F47" s="50">
        <v>0</v>
      </c>
      <c r="G47" s="46"/>
      <c r="H47" s="46"/>
      <c r="I47" s="47"/>
      <c r="J47" s="48"/>
    </row>
    <row r="48" spans="1:10" ht="15.75" hidden="1">
      <c r="A48" s="49" t="s">
        <v>158</v>
      </c>
      <c r="B48" s="50">
        <v>0</v>
      </c>
      <c r="C48" s="51" t="s">
        <v>154</v>
      </c>
      <c r="D48" s="53" t="s">
        <v>155</v>
      </c>
      <c r="E48" s="46"/>
      <c r="F48" s="50">
        <v>0</v>
      </c>
      <c r="G48" s="46"/>
      <c r="H48" s="46"/>
      <c r="I48" s="47"/>
      <c r="J48" s="48"/>
    </row>
    <row r="49" spans="1:10" ht="15.75" hidden="1">
      <c r="A49" s="49" t="s">
        <v>159</v>
      </c>
      <c r="B49" s="50">
        <v>0</v>
      </c>
      <c r="C49" s="51" t="s">
        <v>160</v>
      </c>
      <c r="D49" s="53" t="s">
        <v>161</v>
      </c>
      <c r="E49" s="46"/>
      <c r="F49" s="50">
        <v>0</v>
      </c>
      <c r="G49" s="46"/>
      <c r="H49" s="46"/>
      <c r="I49" s="47"/>
      <c r="J49" s="48"/>
    </row>
    <row r="50" spans="1:10" ht="15.75">
      <c r="A50" s="49" t="s">
        <v>162</v>
      </c>
      <c r="B50" s="50">
        <v>5260</v>
      </c>
      <c r="C50" s="51" t="s">
        <v>163</v>
      </c>
      <c r="D50" s="52" t="s">
        <v>164</v>
      </c>
      <c r="E50" s="46"/>
      <c r="F50" s="50">
        <v>5260</v>
      </c>
      <c r="G50" s="46"/>
      <c r="H50" s="46"/>
      <c r="I50" s="47"/>
      <c r="J50" s="48"/>
    </row>
    <row r="51" spans="1:10" ht="15.75">
      <c r="A51" s="49" t="s">
        <v>165</v>
      </c>
      <c r="B51" s="50">
        <v>5260</v>
      </c>
      <c r="C51" s="51" t="s">
        <v>163</v>
      </c>
      <c r="D51" s="52" t="s">
        <v>166</v>
      </c>
      <c r="E51" s="46"/>
      <c r="F51" s="50">
        <v>5260</v>
      </c>
      <c r="G51" s="46"/>
      <c r="H51" s="46"/>
      <c r="I51" s="47"/>
      <c r="J51" s="48"/>
    </row>
    <row r="52" spans="1:10" ht="15.75">
      <c r="A52" s="49" t="s">
        <v>167</v>
      </c>
      <c r="B52" s="50">
        <v>5260</v>
      </c>
      <c r="C52" s="51" t="s">
        <v>163</v>
      </c>
      <c r="D52" s="52" t="s">
        <v>166</v>
      </c>
      <c r="E52" s="46"/>
      <c r="F52" s="50">
        <v>5260</v>
      </c>
      <c r="G52" s="46"/>
      <c r="H52" s="46"/>
      <c r="I52" s="47"/>
      <c r="J52" s="48"/>
    </row>
    <row r="53" spans="1:10" ht="15.75">
      <c r="A53" s="49" t="s">
        <v>168</v>
      </c>
      <c r="B53" s="50">
        <v>5260</v>
      </c>
      <c r="C53" s="51" t="s">
        <v>163</v>
      </c>
      <c r="D53" s="52" t="s">
        <v>166</v>
      </c>
      <c r="E53" s="46"/>
      <c r="F53" s="50">
        <v>5260</v>
      </c>
      <c r="G53" s="46"/>
      <c r="H53" s="46"/>
      <c r="I53" s="47"/>
      <c r="J53" s="48"/>
    </row>
    <row r="54" spans="1:10" ht="15.75">
      <c r="A54" s="49" t="s">
        <v>169</v>
      </c>
      <c r="B54" s="50">
        <v>5260</v>
      </c>
      <c r="C54" s="51" t="s">
        <v>163</v>
      </c>
      <c r="D54" s="52" t="s">
        <v>166</v>
      </c>
      <c r="E54" s="46"/>
      <c r="F54" s="50">
        <v>5260</v>
      </c>
      <c r="G54" s="46"/>
      <c r="H54" s="46"/>
      <c r="I54" s="47"/>
      <c r="J54" s="48"/>
    </row>
    <row r="55" spans="1:10" ht="15.75">
      <c r="A55" s="49" t="s">
        <v>170</v>
      </c>
      <c r="B55" s="50">
        <v>5260</v>
      </c>
      <c r="C55" s="51" t="s">
        <v>163</v>
      </c>
      <c r="D55" s="52" t="s">
        <v>171</v>
      </c>
      <c r="E55" s="46"/>
      <c r="F55" s="50">
        <v>5260</v>
      </c>
      <c r="G55" s="46"/>
      <c r="H55" s="46"/>
      <c r="I55" s="47"/>
      <c r="J55" s="48"/>
    </row>
    <row r="56" spans="1:10" ht="15.75" hidden="1">
      <c r="A56" s="49" t="s">
        <v>172</v>
      </c>
      <c r="B56" s="50">
        <v>0</v>
      </c>
      <c r="C56" s="54">
        <v>41669</v>
      </c>
      <c r="D56" s="46"/>
      <c r="E56" s="46"/>
      <c r="F56" s="50">
        <v>0</v>
      </c>
      <c r="G56" s="46"/>
      <c r="H56" s="46"/>
      <c r="I56" s="47"/>
      <c r="J56" s="48"/>
    </row>
    <row r="57" spans="1:10" ht="15.75" hidden="1">
      <c r="A57" s="49" t="s">
        <v>173</v>
      </c>
      <c r="B57" s="50">
        <v>0</v>
      </c>
      <c r="C57" s="54">
        <v>41668</v>
      </c>
      <c r="D57" s="46"/>
      <c r="E57" s="46"/>
      <c r="F57" s="50">
        <v>0</v>
      </c>
      <c r="G57" s="46"/>
      <c r="H57" s="46"/>
      <c r="I57" s="47"/>
      <c r="J57" s="48"/>
    </row>
    <row r="58" spans="1:10" ht="15.75">
      <c r="A58" s="49" t="s">
        <v>174</v>
      </c>
      <c r="B58" s="50">
        <v>286085.52</v>
      </c>
      <c r="C58" s="54">
        <v>41647</v>
      </c>
      <c r="D58" s="52" t="s">
        <v>175</v>
      </c>
      <c r="E58" s="46"/>
      <c r="F58" s="50">
        <v>286085.52</v>
      </c>
      <c r="G58" s="46"/>
      <c r="H58" s="46"/>
      <c r="I58" s="47"/>
      <c r="J58" s="48"/>
    </row>
    <row r="59" spans="1:10" ht="15.75" hidden="1">
      <c r="A59" s="49" t="s">
        <v>176</v>
      </c>
      <c r="B59" s="50">
        <v>0</v>
      </c>
      <c r="C59" s="54">
        <v>41666</v>
      </c>
      <c r="D59" s="52"/>
      <c r="E59" s="46"/>
      <c r="F59" s="50">
        <v>0</v>
      </c>
      <c r="G59" s="46"/>
      <c r="H59" s="46"/>
      <c r="I59" s="47"/>
      <c r="J59" s="48"/>
    </row>
    <row r="60" spans="1:10" ht="15.75" hidden="1">
      <c r="A60" s="49" t="s">
        <v>177</v>
      </c>
      <c r="B60" s="50">
        <v>0</v>
      </c>
      <c r="C60" s="54">
        <v>41666</v>
      </c>
      <c r="D60" s="52"/>
      <c r="E60" s="46"/>
      <c r="F60" s="50">
        <v>0</v>
      </c>
      <c r="G60" s="46"/>
      <c r="H60" s="46"/>
      <c r="I60" s="47"/>
      <c r="J60" s="48"/>
    </row>
    <row r="61" spans="1:10" ht="15.75" hidden="1">
      <c r="A61" s="49" t="s">
        <v>178</v>
      </c>
      <c r="B61" s="50">
        <v>0</v>
      </c>
      <c r="C61" s="54">
        <v>41662</v>
      </c>
      <c r="D61" s="52"/>
      <c r="E61" s="46"/>
      <c r="F61" s="50">
        <v>0</v>
      </c>
      <c r="G61" s="46"/>
      <c r="H61" s="46"/>
      <c r="I61" s="47"/>
      <c r="J61" s="48"/>
    </row>
    <row r="62" spans="1:10" ht="15.75">
      <c r="A62" s="49" t="s">
        <v>179</v>
      </c>
      <c r="B62" s="50">
        <v>200000</v>
      </c>
      <c r="C62" s="54">
        <v>41661</v>
      </c>
      <c r="D62" s="52" t="s">
        <v>180</v>
      </c>
      <c r="E62" s="46"/>
      <c r="F62" s="50">
        <v>200000</v>
      </c>
      <c r="G62" s="46"/>
      <c r="H62" s="46"/>
      <c r="I62" s="47"/>
      <c r="J62" s="48"/>
    </row>
    <row r="63" spans="1:10" ht="15.75" hidden="1">
      <c r="A63" s="49" t="s">
        <v>181</v>
      </c>
      <c r="B63" s="50">
        <v>0</v>
      </c>
      <c r="C63" s="54">
        <v>41661</v>
      </c>
      <c r="D63" s="52"/>
      <c r="E63" s="46"/>
      <c r="F63" s="50">
        <v>0</v>
      </c>
      <c r="G63" s="46"/>
      <c r="H63" s="46"/>
      <c r="I63" s="47"/>
      <c r="J63" s="48"/>
    </row>
    <row r="64" spans="1:10" ht="15.75">
      <c r="A64" s="49" t="s">
        <v>182</v>
      </c>
      <c r="B64" s="50">
        <v>11976</v>
      </c>
      <c r="C64" s="54">
        <v>41655</v>
      </c>
      <c r="D64" s="52" t="s">
        <v>183</v>
      </c>
      <c r="E64" s="46"/>
      <c r="F64" s="50">
        <v>11976</v>
      </c>
      <c r="G64" s="46"/>
      <c r="H64" s="46"/>
      <c r="I64" s="47"/>
      <c r="J64" s="48"/>
    </row>
    <row r="65" spans="1:10" ht="15.75" hidden="1">
      <c r="A65" s="49" t="s">
        <v>184</v>
      </c>
      <c r="B65" s="50">
        <v>0</v>
      </c>
      <c r="C65" s="54">
        <v>41655</v>
      </c>
      <c r="D65" s="46"/>
      <c r="E65" s="46"/>
      <c r="F65" s="46"/>
      <c r="G65" s="46"/>
      <c r="H65" s="46"/>
      <c r="I65" s="47"/>
      <c r="J65" s="48"/>
    </row>
    <row r="66" spans="1:10" ht="15.75" hidden="1">
      <c r="A66" s="49" t="s">
        <v>185</v>
      </c>
      <c r="B66" s="50">
        <v>0</v>
      </c>
      <c r="C66" s="54">
        <v>41655</v>
      </c>
      <c r="D66" s="46"/>
      <c r="E66" s="46"/>
      <c r="F66" s="46"/>
      <c r="G66" s="46"/>
      <c r="H66" s="46"/>
      <c r="I66" s="47"/>
      <c r="J66" s="48"/>
    </row>
    <row r="67" spans="1:10" ht="15.75" hidden="1">
      <c r="A67" s="49" t="s">
        <v>186</v>
      </c>
      <c r="B67" s="50">
        <v>0</v>
      </c>
      <c r="C67" s="54">
        <v>41648</v>
      </c>
      <c r="D67" s="46"/>
      <c r="E67" s="46"/>
      <c r="F67" s="46"/>
      <c r="G67" s="46"/>
      <c r="H67" s="46"/>
      <c r="I67" s="47"/>
      <c r="J67" s="48"/>
    </row>
    <row r="68" spans="1:10" ht="15.75" hidden="1">
      <c r="A68" s="49" t="s">
        <v>187</v>
      </c>
      <c r="B68" s="50">
        <v>0</v>
      </c>
      <c r="C68" s="54">
        <v>41648</v>
      </c>
      <c r="D68" s="46"/>
      <c r="E68" s="46"/>
      <c r="F68" s="46"/>
      <c r="G68" s="46"/>
      <c r="H68" s="46"/>
      <c r="I68" s="47"/>
      <c r="J68" s="48"/>
    </row>
    <row r="69" spans="1:10" ht="15.75" hidden="1">
      <c r="A69" s="49" t="s">
        <v>188</v>
      </c>
      <c r="B69" s="50">
        <v>0</v>
      </c>
      <c r="C69" s="54">
        <v>41647</v>
      </c>
      <c r="D69" s="46"/>
      <c r="E69" s="46"/>
      <c r="F69" s="46"/>
      <c r="G69" s="46"/>
      <c r="H69" s="46"/>
      <c r="I69" s="47"/>
      <c r="J69" s="48"/>
    </row>
    <row r="70" spans="1:10" ht="15.75">
      <c r="A70" s="55" t="s">
        <v>189</v>
      </c>
      <c r="B70" s="50">
        <v>16100</v>
      </c>
      <c r="C70" s="54">
        <v>38953</v>
      </c>
      <c r="D70" s="52" t="s">
        <v>190</v>
      </c>
      <c r="E70" s="46"/>
      <c r="F70" s="46"/>
      <c r="G70" s="46"/>
      <c r="H70" s="46"/>
      <c r="I70" s="47"/>
      <c r="J70" s="50">
        <v>16100</v>
      </c>
    </row>
    <row r="71" spans="1:10" ht="15.75">
      <c r="A71" s="55" t="s">
        <v>191</v>
      </c>
      <c r="B71" s="50">
        <v>10000</v>
      </c>
      <c r="C71" s="54">
        <v>37902</v>
      </c>
      <c r="D71" s="52" t="s">
        <v>192</v>
      </c>
      <c r="E71" s="46"/>
      <c r="F71" s="46"/>
      <c r="G71" s="46"/>
      <c r="H71" s="46"/>
      <c r="I71" s="47"/>
      <c r="J71" s="50">
        <v>10000</v>
      </c>
    </row>
    <row r="72" spans="1:10" ht="15.75">
      <c r="A72" s="55" t="s">
        <v>193</v>
      </c>
      <c r="B72" s="50">
        <v>7000</v>
      </c>
      <c r="C72" s="54">
        <v>37088</v>
      </c>
      <c r="D72" s="46"/>
      <c r="E72" s="46"/>
      <c r="F72" s="46"/>
      <c r="G72" s="46"/>
      <c r="H72" s="46"/>
      <c r="I72" s="47"/>
      <c r="J72" s="50">
        <v>7000</v>
      </c>
    </row>
    <row r="73" spans="1:10" ht="15.75">
      <c r="A73" s="55" t="s">
        <v>194</v>
      </c>
      <c r="B73" s="50">
        <v>2500</v>
      </c>
      <c r="C73" s="54">
        <v>36264</v>
      </c>
      <c r="D73" s="46"/>
      <c r="E73" s="46"/>
      <c r="F73" s="46"/>
      <c r="G73" s="46"/>
      <c r="H73" s="46"/>
      <c r="I73" s="47"/>
      <c r="J73" s="50">
        <v>2500</v>
      </c>
    </row>
    <row r="74" spans="1:10" ht="15.75">
      <c r="A74" s="55" t="s">
        <v>195</v>
      </c>
      <c r="B74" s="50">
        <v>1200</v>
      </c>
      <c r="C74" s="54">
        <v>35633</v>
      </c>
      <c r="D74" s="52" t="s">
        <v>192</v>
      </c>
      <c r="E74" s="46"/>
      <c r="F74" s="46"/>
      <c r="G74" s="46"/>
      <c r="H74" s="46"/>
      <c r="I74" s="47"/>
      <c r="J74" s="50">
        <v>1200</v>
      </c>
    </row>
    <row r="75" spans="1:10" ht="15.75">
      <c r="A75" s="55" t="s">
        <v>196</v>
      </c>
      <c r="B75" s="50">
        <v>5000</v>
      </c>
      <c r="C75" s="54">
        <v>36194</v>
      </c>
      <c r="D75" s="52" t="s">
        <v>192</v>
      </c>
      <c r="E75" s="46"/>
      <c r="F75" s="46"/>
      <c r="G75" s="46"/>
      <c r="H75" s="46"/>
      <c r="I75" s="47"/>
      <c r="J75" s="50">
        <v>5000</v>
      </c>
    </row>
    <row r="76" spans="1:10" ht="15.75">
      <c r="A76" s="55" t="s">
        <v>197</v>
      </c>
      <c r="B76" s="50">
        <v>20000</v>
      </c>
      <c r="C76" s="54">
        <v>35488</v>
      </c>
      <c r="D76" s="52" t="s">
        <v>192</v>
      </c>
      <c r="E76" s="46"/>
      <c r="F76" s="46"/>
      <c r="G76" s="46"/>
      <c r="H76" s="46"/>
      <c r="I76" s="47"/>
      <c r="J76" s="50">
        <v>20000</v>
      </c>
    </row>
    <row r="77" spans="1:10" ht="15.75">
      <c r="A77" s="55" t="s">
        <v>198</v>
      </c>
      <c r="B77" s="50">
        <v>5000</v>
      </c>
      <c r="C77" s="54">
        <v>35695</v>
      </c>
      <c r="D77" s="52" t="s">
        <v>192</v>
      </c>
      <c r="E77" s="46"/>
      <c r="F77" s="46"/>
      <c r="G77" s="46"/>
      <c r="H77" s="46"/>
      <c r="I77" s="47"/>
      <c r="J77" s="50">
        <v>5000</v>
      </c>
    </row>
    <row r="78" spans="1:10" ht="15.75">
      <c r="A78" s="55" t="s">
        <v>199</v>
      </c>
      <c r="B78" s="50">
        <v>20000</v>
      </c>
      <c r="C78" s="54">
        <v>35236</v>
      </c>
      <c r="D78" s="52"/>
      <c r="E78" s="46"/>
      <c r="F78" s="46"/>
      <c r="G78" s="46"/>
      <c r="H78" s="46"/>
      <c r="I78" s="47"/>
      <c r="J78" s="50">
        <v>20000</v>
      </c>
    </row>
    <row r="79" spans="1:10" ht="15.75">
      <c r="A79" s="55" t="s">
        <v>199</v>
      </c>
      <c r="B79" s="50">
        <v>30000</v>
      </c>
      <c r="C79" s="54">
        <v>35530</v>
      </c>
      <c r="D79" s="52"/>
      <c r="E79" s="46"/>
      <c r="F79" s="46"/>
      <c r="G79" s="46"/>
      <c r="H79" s="46"/>
      <c r="I79" s="47"/>
      <c r="J79" s="50">
        <v>30000</v>
      </c>
    </row>
    <row r="80" spans="1:10" ht="15.75">
      <c r="A80" s="55" t="s">
        <v>200</v>
      </c>
      <c r="B80" s="50">
        <v>3600</v>
      </c>
      <c r="C80" s="54">
        <v>35603</v>
      </c>
      <c r="D80" s="52" t="s">
        <v>192</v>
      </c>
      <c r="E80" s="46"/>
      <c r="F80" s="46"/>
      <c r="G80" s="46"/>
      <c r="H80" s="46"/>
      <c r="I80" s="47"/>
      <c r="J80" s="50">
        <v>3600</v>
      </c>
    </row>
    <row r="81" spans="1:10" ht="15.75">
      <c r="A81" s="55" t="s">
        <v>201</v>
      </c>
      <c r="B81" s="50">
        <v>1250</v>
      </c>
      <c r="C81" s="54">
        <v>28549</v>
      </c>
      <c r="D81" s="52" t="s">
        <v>192</v>
      </c>
      <c r="E81" s="56"/>
      <c r="F81" s="56"/>
      <c r="G81" s="56"/>
      <c r="H81" s="56"/>
      <c r="I81" s="56"/>
      <c r="J81" s="50">
        <v>1250</v>
      </c>
    </row>
    <row r="82" spans="1:10" ht="15.75">
      <c r="A82" s="55" t="s">
        <v>202</v>
      </c>
      <c r="B82" s="50">
        <v>1250</v>
      </c>
      <c r="C82" s="54">
        <v>28730</v>
      </c>
      <c r="D82" s="52" t="s">
        <v>192</v>
      </c>
      <c r="E82" s="56"/>
      <c r="F82" s="56"/>
      <c r="G82" s="56"/>
      <c r="H82" s="56"/>
      <c r="I82" s="56"/>
      <c r="J82" s="50">
        <v>1250</v>
      </c>
    </row>
    <row r="83" spans="1:10" ht="15.75">
      <c r="A83" s="55" t="s">
        <v>203</v>
      </c>
      <c r="B83" s="50">
        <v>500</v>
      </c>
      <c r="C83" s="54">
        <v>28817</v>
      </c>
      <c r="D83" s="52" t="s">
        <v>192</v>
      </c>
      <c r="E83" s="56"/>
      <c r="F83" s="56"/>
      <c r="G83" s="56"/>
      <c r="H83" s="56"/>
      <c r="I83" s="56"/>
      <c r="J83" s="50">
        <v>500</v>
      </c>
    </row>
    <row r="84" spans="1:10" ht="15.75">
      <c r="A84" s="55" t="s">
        <v>204</v>
      </c>
      <c r="B84" s="50">
        <v>1000</v>
      </c>
      <c r="C84" s="54">
        <v>29664</v>
      </c>
      <c r="D84" s="52" t="s">
        <v>192</v>
      </c>
      <c r="E84" s="56"/>
      <c r="F84" s="56"/>
      <c r="G84" s="56"/>
      <c r="H84" s="56"/>
      <c r="I84" s="56"/>
      <c r="J84" s="50">
        <v>1000</v>
      </c>
    </row>
    <row r="85" spans="1:10" ht="15.75">
      <c r="A85" s="55" t="s">
        <v>204</v>
      </c>
      <c r="B85" s="50">
        <v>1500</v>
      </c>
      <c r="C85" s="54">
        <v>30078</v>
      </c>
      <c r="D85" s="52" t="s">
        <v>192</v>
      </c>
      <c r="E85" s="56"/>
      <c r="F85" s="56"/>
      <c r="G85" s="56"/>
      <c r="H85" s="56"/>
      <c r="I85" s="56"/>
      <c r="J85" s="50">
        <v>1500</v>
      </c>
    </row>
    <row r="86" spans="1:10" ht="15.75">
      <c r="A86" s="55" t="s">
        <v>205</v>
      </c>
      <c r="B86" s="50">
        <v>1300</v>
      </c>
      <c r="C86" s="54">
        <v>30471</v>
      </c>
      <c r="D86" s="52" t="s">
        <v>192</v>
      </c>
      <c r="E86" s="56"/>
      <c r="F86" s="56"/>
      <c r="G86" s="56"/>
      <c r="H86" s="56"/>
      <c r="I86" s="56"/>
      <c r="J86" s="50">
        <v>1300</v>
      </c>
    </row>
    <row r="87" spans="1:10" ht="15.75">
      <c r="A87" s="55" t="s">
        <v>206</v>
      </c>
      <c r="B87" s="50">
        <v>1500</v>
      </c>
      <c r="C87" s="54">
        <v>31167</v>
      </c>
      <c r="D87" s="52" t="s">
        <v>192</v>
      </c>
      <c r="E87" s="56"/>
      <c r="F87" s="56"/>
      <c r="G87" s="56"/>
      <c r="H87" s="56"/>
      <c r="I87" s="56"/>
      <c r="J87" s="50">
        <v>1500</v>
      </c>
    </row>
    <row r="88" spans="1:10" ht="15.75">
      <c r="A88" s="55" t="s">
        <v>207</v>
      </c>
      <c r="B88" s="50">
        <v>5000</v>
      </c>
      <c r="C88" s="54">
        <v>32675</v>
      </c>
      <c r="D88" s="52"/>
      <c r="E88" s="56"/>
      <c r="F88" s="56"/>
      <c r="G88" s="56"/>
      <c r="H88" s="56"/>
      <c r="I88" s="56"/>
      <c r="J88" s="50">
        <v>5000</v>
      </c>
    </row>
    <row r="89" spans="1:10" ht="27" customHeight="1">
      <c r="A89" s="57" t="s">
        <v>208</v>
      </c>
      <c r="B89" s="58">
        <f>SUM(B11:B88)</f>
        <v>2322621.52</v>
      </c>
      <c r="C89" s="56"/>
      <c r="D89" s="59"/>
      <c r="E89" s="58">
        <f>SUM(E11:E88)</f>
        <v>1483300</v>
      </c>
      <c r="F89" s="58">
        <f t="shared" ref="F89:J89" si="0">SUM(F11:F88)</f>
        <v>705621.52</v>
      </c>
      <c r="G89" s="58">
        <f t="shared" si="0"/>
        <v>0</v>
      </c>
      <c r="H89" s="58">
        <f t="shared" si="0"/>
        <v>0</v>
      </c>
      <c r="I89" s="58">
        <f t="shared" si="0"/>
        <v>0</v>
      </c>
      <c r="J89" s="58">
        <f t="shared" si="0"/>
        <v>133700</v>
      </c>
    </row>
    <row r="92" spans="1:10" ht="28.5" customHeight="1">
      <c r="A92" s="183" t="s">
        <v>209</v>
      </c>
      <c r="B92" s="183"/>
      <c r="C92" s="183"/>
      <c r="D92" s="183"/>
      <c r="E92" s="183"/>
    </row>
    <row r="95" spans="1:10">
      <c r="A95" s="41"/>
    </row>
    <row r="96" spans="1:10">
      <c r="A96" s="60"/>
      <c r="E96" s="61"/>
      <c r="F96" s="61"/>
    </row>
    <row r="97" spans="1:7" ht="15.75">
      <c r="A97" s="24" t="s">
        <v>38</v>
      </c>
    </row>
    <row r="98" spans="1:7" ht="15.75">
      <c r="A98" s="25" t="s">
        <v>39</v>
      </c>
    </row>
    <row r="100" spans="1:7" ht="15.75">
      <c r="F100" s="24" t="s">
        <v>210</v>
      </c>
      <c r="G100" s="26"/>
    </row>
    <row r="101" spans="1:7" ht="15.75">
      <c r="F101" s="172" t="s">
        <v>61</v>
      </c>
      <c r="G101" s="172"/>
    </row>
  </sheetData>
  <sheetProtection password="CCC5" sheet="1" objects="1" scenarios="1"/>
  <mergeCells count="11">
    <mergeCell ref="A92:E92"/>
    <mergeCell ref="F101:G101"/>
    <mergeCell ref="A3:J3"/>
    <mergeCell ref="A4:J4"/>
    <mergeCell ref="A8:A10"/>
    <mergeCell ref="B8:B10"/>
    <mergeCell ref="C8:C10"/>
    <mergeCell ref="D8:D10"/>
    <mergeCell ref="E8:J8"/>
    <mergeCell ref="E9:G9"/>
    <mergeCell ref="H9:J9"/>
  </mergeCells>
  <pageMargins left="0.7" right="0.7" top="0.75" bottom="0.75" header="0.3" footer="0.3"/>
  <pageSetup paperSize="258" scale="8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I25"/>
  <sheetViews>
    <sheetView topLeftCell="A10" workbookViewId="0">
      <selection activeCell="I29" sqref="I29"/>
    </sheetView>
  </sheetViews>
  <sheetFormatPr defaultRowHeight="15"/>
  <cols>
    <col min="1" max="1" width="31.28515625" style="1" customWidth="1"/>
    <col min="2" max="2" width="13.140625" style="1" customWidth="1"/>
    <col min="3" max="3" width="14.140625" style="105" customWidth="1"/>
    <col min="4" max="5" width="12" style="1" customWidth="1"/>
    <col min="6" max="6" width="12.140625" style="1" customWidth="1"/>
    <col min="7" max="7" width="16" style="105" customWidth="1"/>
    <col min="8" max="8" width="12" style="1" customWidth="1"/>
    <col min="9" max="9" width="23.7109375" style="1" customWidth="1"/>
    <col min="10" max="16384" width="9.140625" style="1"/>
  </cols>
  <sheetData>
    <row r="1" spans="1:9" s="26" customFormat="1" ht="15.75">
      <c r="A1" s="102" t="s">
        <v>249</v>
      </c>
      <c r="C1" s="103"/>
      <c r="G1" s="103"/>
    </row>
    <row r="2" spans="1:9" s="26" customFormat="1" ht="15.75">
      <c r="C2" s="103"/>
      <c r="G2" s="103"/>
    </row>
    <row r="3" spans="1:9" s="26" customFormat="1" ht="15.75">
      <c r="A3" s="197" t="s">
        <v>250</v>
      </c>
      <c r="B3" s="197"/>
      <c r="C3" s="197"/>
      <c r="D3" s="197"/>
      <c r="E3" s="197"/>
      <c r="F3" s="197"/>
      <c r="G3" s="197"/>
      <c r="H3" s="197"/>
      <c r="I3" s="197"/>
    </row>
    <row r="4" spans="1:9" s="26" customFormat="1" ht="15.75">
      <c r="A4" s="197" t="s">
        <v>251</v>
      </c>
      <c r="B4" s="197"/>
      <c r="C4" s="197"/>
      <c r="D4" s="197"/>
      <c r="E4" s="197"/>
      <c r="F4" s="197"/>
      <c r="G4" s="197"/>
      <c r="H4" s="197"/>
      <c r="I4" s="197"/>
    </row>
    <row r="5" spans="1:9" s="26" customFormat="1" ht="15.75">
      <c r="A5" s="104"/>
      <c r="B5" s="104"/>
      <c r="C5" s="105"/>
      <c r="D5" s="104"/>
      <c r="E5" s="104"/>
      <c r="F5" s="104"/>
      <c r="G5" s="105"/>
      <c r="H5" s="104"/>
      <c r="I5" s="104"/>
    </row>
    <row r="6" spans="1:9" s="26" customFormat="1" ht="15.75">
      <c r="A6" s="1" t="s">
        <v>252</v>
      </c>
      <c r="B6" s="106"/>
      <c r="C6" s="105"/>
      <c r="D6" s="104"/>
      <c r="E6" s="104"/>
      <c r="F6" s="104"/>
      <c r="G6" s="105"/>
      <c r="H6" s="104"/>
      <c r="I6" s="104"/>
    </row>
    <row r="7" spans="1:9" s="26" customFormat="1" ht="15.75">
      <c r="A7" s="104"/>
      <c r="B7" s="104"/>
      <c r="C7" s="105"/>
      <c r="D7" s="104"/>
      <c r="E7" s="104"/>
      <c r="F7" s="104"/>
      <c r="G7" s="105"/>
      <c r="H7" s="104"/>
      <c r="I7" s="104"/>
    </row>
    <row r="8" spans="1:9" s="26" customFormat="1" ht="15.75" customHeight="1">
      <c r="A8" s="198" t="s">
        <v>253</v>
      </c>
      <c r="B8" s="200" t="s">
        <v>254</v>
      </c>
      <c r="C8" s="202" t="s">
        <v>255</v>
      </c>
      <c r="D8" s="200" t="s">
        <v>256</v>
      </c>
      <c r="E8" s="200" t="s">
        <v>257</v>
      </c>
      <c r="F8" s="204" t="s">
        <v>258</v>
      </c>
      <c r="G8" s="205"/>
      <c r="H8" s="206" t="s">
        <v>259</v>
      </c>
      <c r="I8" s="206" t="s">
        <v>260</v>
      </c>
    </row>
    <row r="9" spans="1:9" s="26" customFormat="1" ht="31.5" customHeight="1">
      <c r="A9" s="199"/>
      <c r="B9" s="201"/>
      <c r="C9" s="203"/>
      <c r="D9" s="200"/>
      <c r="E9" s="200"/>
      <c r="F9" s="107" t="s">
        <v>261</v>
      </c>
      <c r="G9" s="108" t="s">
        <v>262</v>
      </c>
      <c r="H9" s="201"/>
      <c r="I9" s="201"/>
    </row>
    <row r="10" spans="1:9" s="26" customFormat="1" ht="45" customHeight="1">
      <c r="A10" s="109"/>
      <c r="B10" s="110"/>
      <c r="C10" s="111"/>
      <c r="D10" s="112"/>
      <c r="E10" s="112"/>
      <c r="F10" s="113"/>
      <c r="G10" s="111"/>
      <c r="H10" s="112"/>
      <c r="I10" s="110"/>
    </row>
    <row r="11" spans="1:9" s="26" customFormat="1" ht="15.75">
      <c r="A11" s="112"/>
      <c r="B11" s="112"/>
      <c r="C11" s="111"/>
      <c r="D11" s="112"/>
      <c r="E11" s="112"/>
      <c r="F11" s="112"/>
      <c r="G11" s="111"/>
      <c r="H11" s="112"/>
      <c r="I11" s="112"/>
    </row>
    <row r="12" spans="1:9" s="26" customFormat="1" ht="15.75">
      <c r="A12" s="112"/>
      <c r="B12" s="112"/>
      <c r="C12" s="111"/>
      <c r="D12" s="112"/>
      <c r="E12" s="112"/>
      <c r="F12" s="112"/>
      <c r="G12" s="111"/>
      <c r="H12" s="112"/>
      <c r="I12" s="112"/>
    </row>
    <row r="13" spans="1:9" s="26" customFormat="1" ht="15.75">
      <c r="A13" s="112"/>
      <c r="B13" s="112"/>
      <c r="C13" s="111"/>
      <c r="D13" s="112"/>
      <c r="E13" s="112"/>
      <c r="F13" s="112"/>
      <c r="G13" s="111"/>
      <c r="H13" s="112"/>
      <c r="I13" s="112"/>
    </row>
    <row r="14" spans="1:9" s="26" customFormat="1" ht="15.75">
      <c r="A14" s="112"/>
      <c r="B14" s="112"/>
      <c r="C14" s="111"/>
      <c r="D14" s="112"/>
      <c r="E14" s="112"/>
      <c r="F14" s="112"/>
      <c r="G14" s="111"/>
      <c r="H14" s="112"/>
      <c r="I14" s="112"/>
    </row>
    <row r="15" spans="1:9">
      <c r="A15" s="104"/>
      <c r="B15" s="104"/>
      <c r="D15" s="104"/>
      <c r="E15" s="104"/>
      <c r="F15" s="104"/>
      <c r="H15" s="104"/>
      <c r="I15" s="104"/>
    </row>
    <row r="16" spans="1:9" ht="48.75" customHeight="1">
      <c r="A16" s="193" t="s">
        <v>209</v>
      </c>
      <c r="B16" s="193"/>
      <c r="C16" s="193"/>
      <c r="D16" s="193"/>
      <c r="E16" s="193"/>
      <c r="F16" s="104"/>
      <c r="H16" s="104"/>
      <c r="I16" s="104"/>
    </row>
    <row r="17" spans="1:9">
      <c r="A17" s="104"/>
      <c r="B17" s="104"/>
      <c r="D17" s="104"/>
      <c r="E17" s="104"/>
      <c r="F17" s="104"/>
      <c r="H17" s="104"/>
      <c r="I17" s="104"/>
    </row>
    <row r="18" spans="1:9">
      <c r="A18" s="104"/>
      <c r="B18" s="104"/>
      <c r="D18" s="104"/>
      <c r="E18" s="104"/>
      <c r="F18" s="104"/>
      <c r="G18" s="114"/>
      <c r="H18" s="115"/>
      <c r="I18" s="104"/>
    </row>
    <row r="19" spans="1:9" ht="15.75">
      <c r="A19" s="194" t="s">
        <v>263</v>
      </c>
      <c r="B19" s="194"/>
      <c r="D19" s="104"/>
      <c r="E19" s="104"/>
      <c r="F19" s="104"/>
      <c r="I19" s="104"/>
    </row>
    <row r="20" spans="1:9" ht="15.75">
      <c r="A20" s="195" t="s">
        <v>264</v>
      </c>
      <c r="B20" s="195"/>
      <c r="D20" s="104"/>
      <c r="E20" s="104"/>
      <c r="F20" s="104"/>
      <c r="I20" s="104"/>
    </row>
    <row r="24" spans="1:9" ht="15.75">
      <c r="H24" s="196" t="s">
        <v>265</v>
      </c>
      <c r="I24" s="196"/>
    </row>
    <row r="25" spans="1:9" ht="15.75">
      <c r="H25" s="195" t="s">
        <v>61</v>
      </c>
      <c r="I25" s="195"/>
    </row>
  </sheetData>
  <sheetProtection password="CCC5" sheet="1" objects="1" scenarios="1"/>
  <mergeCells count="15">
    <mergeCell ref="A3:I3"/>
    <mergeCell ref="A4:I4"/>
    <mergeCell ref="A8:A9"/>
    <mergeCell ref="B8:B9"/>
    <mergeCell ref="C8:C9"/>
    <mergeCell ref="D8:D9"/>
    <mergeCell ref="E8:E9"/>
    <mergeCell ref="F8:G8"/>
    <mergeCell ref="H8:H9"/>
    <mergeCell ref="I8:I9"/>
    <mergeCell ref="A16:E16"/>
    <mergeCell ref="A19:B19"/>
    <mergeCell ref="A20:B20"/>
    <mergeCell ref="H24:I24"/>
    <mergeCell ref="H25:I25"/>
  </mergeCells>
  <pageMargins left="0.7" right="0.7" top="0.75" bottom="0.75" header="0.3" footer="0.3"/>
  <pageSetup paperSize="510" orientation="landscape" r:id="rId1"/>
  <headerFooter>
    <oddHeader>&amp;CNONE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</vt:i4>
      </vt:variant>
    </vt:vector>
  </HeadingPairs>
  <TitlesOfParts>
    <vt:vector size="9" baseType="lpstr">
      <vt:lpstr>STATEMENT OF CASH FLOW</vt:lpstr>
      <vt:lpstr>20%IRA</vt:lpstr>
      <vt:lpstr>LDRRM</vt:lpstr>
      <vt:lpstr>SEF</vt:lpstr>
      <vt:lpstr>UNLIQUIDATED CASH ADVANCES</vt:lpstr>
      <vt:lpstr>TRUSTFUNDUTILIZATION</vt:lpstr>
      <vt:lpstr>'20%IRA'!Print_Titles</vt:lpstr>
      <vt:lpstr>LDRRM!Print_Titles</vt:lpstr>
      <vt:lpstr>'UNLIQUIDATED CASH ADVANCES'!Print_Titles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itaxpang27</dc:creator>
  <cp:lastModifiedBy>itaxpang27</cp:lastModifiedBy>
  <cp:lastPrinted>2014-06-10T00:38:19Z</cp:lastPrinted>
  <dcterms:created xsi:type="dcterms:W3CDTF">2014-06-05T00:35:25Z</dcterms:created>
  <dcterms:modified xsi:type="dcterms:W3CDTF">2014-06-10T00:48:01Z</dcterms:modified>
</cp:coreProperties>
</file>