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865" firstSheet="1" activeTab="1"/>
  </bookViews>
  <sheets>
    <sheet name="apr - june 2013 total" sheetId="1" r:id="rId1"/>
    <sheet name="summary" sheetId="2" r:id="rId2"/>
    <sheet name="breakdown" sheetId="3" r:id="rId3"/>
  </sheets>
  <definedNames>
    <definedName name="_xlnm.Print_Titles" localSheetId="0">'apr - june 2013 total'!$6:$8</definedName>
    <definedName name="_xlnm.Print_Titles" localSheetId="2">'breakdown'!$6:$8</definedName>
  </definedNames>
  <calcPr fullCalcOnLoad="1"/>
</workbook>
</file>

<file path=xl/sharedStrings.xml><?xml version="1.0" encoding="utf-8"?>
<sst xmlns="http://schemas.openxmlformats.org/spreadsheetml/2006/main" count="288" uniqueCount="102">
  <si>
    <t>Province of Pangasinan</t>
  </si>
  <si>
    <t>PROGRAM/PROJECT/ACTIVITY DESCRIPTION</t>
  </si>
  <si>
    <t>IMPLEMENTING OFFICE/ DEPARTMENT</t>
  </si>
  <si>
    <t>SCHEDULE OF IMPLEMENTATION</t>
  </si>
  <si>
    <t>EXPECTED OUTPUTS</t>
  </si>
  <si>
    <t>STARTING DATE</t>
  </si>
  <si>
    <t>COMPLETION DATE</t>
  </si>
  <si>
    <t>Provincial Social Welfare and Development Office</t>
  </si>
  <si>
    <t xml:space="preserve">       1.   Implementation of social  welfare programs and</t>
  </si>
  <si>
    <t>PSWDO</t>
  </si>
  <si>
    <t>January  2013</t>
  </si>
  <si>
    <t>December 2013</t>
  </si>
  <si>
    <t>Clients / marginalized sector assisted</t>
  </si>
  <si>
    <t xml:space="preserve">            and services</t>
  </si>
  <si>
    <t>Veterans provided with assistance</t>
  </si>
  <si>
    <t xml:space="preserve">       3.  Crisis Intervention Center</t>
  </si>
  <si>
    <t>Victims / Disadvantaged people assisted</t>
  </si>
  <si>
    <t xml:space="preserve">       4.  Social Health Insurance Program</t>
  </si>
  <si>
    <t>PSWDO/PPO/PHO</t>
  </si>
  <si>
    <t>At least 80% of the listed indigents in 44 municipalities and 3 cities not covered by social health insurance or not enrolled by other program sponsors be enrolled by the province</t>
  </si>
  <si>
    <t xml:space="preserve">             -  Enrollment of  indigents to Philhealth</t>
  </si>
  <si>
    <t>Personal Services</t>
  </si>
  <si>
    <t>MOOE</t>
  </si>
  <si>
    <t>Provincial Health Office</t>
  </si>
  <si>
    <t>Health Services:</t>
  </si>
  <si>
    <t xml:space="preserve">       1. Nutrition </t>
  </si>
  <si>
    <t>PHO</t>
  </si>
  <si>
    <t>Public awareness on nutrition program and reduced malnutrition rate</t>
  </si>
  <si>
    <t xml:space="preserve">       2. National Tuberculosis Program</t>
  </si>
  <si>
    <t>Reduce TB burden</t>
  </si>
  <si>
    <t>Hospital Services:</t>
  </si>
  <si>
    <t>All Public Hospitals</t>
  </si>
  <si>
    <t>Patients served/assisted</t>
  </si>
  <si>
    <t>Provincial Population Office</t>
  </si>
  <si>
    <t>Population Management Program</t>
  </si>
  <si>
    <t>PPO</t>
  </si>
  <si>
    <t>Increased access to Family Planning Information and Services</t>
  </si>
  <si>
    <t xml:space="preserve">            -  Micro-enterprise Development and Management</t>
  </si>
  <si>
    <t>Increased income of beneficiaries</t>
  </si>
  <si>
    <t>Office of the Provincial Engineer</t>
  </si>
  <si>
    <t xml:space="preserve">      </t>
  </si>
  <si>
    <t xml:space="preserve">        Construction/Installation of Artesian Wells /</t>
  </si>
  <si>
    <t>PEO</t>
  </si>
  <si>
    <t>Artesian well constructed / installed</t>
  </si>
  <si>
    <t xml:space="preserve">             Water Systems </t>
  </si>
  <si>
    <t>Office of the Provincial Agriculturist</t>
  </si>
  <si>
    <t>OPAg</t>
  </si>
  <si>
    <t>Basic agricultural services rendered</t>
  </si>
  <si>
    <t>Office of the Governor</t>
  </si>
  <si>
    <t xml:space="preserve">       1. Provincial Scholarship Program</t>
  </si>
  <si>
    <t>PGO</t>
  </si>
  <si>
    <t>Provided college scholarship grant to poor but deserving</t>
  </si>
  <si>
    <t>Pangasinan students</t>
  </si>
  <si>
    <t xml:space="preserve">       2. Scouting Activities and Red Cross</t>
  </si>
  <si>
    <t xml:space="preserve">       3. Palaro ng Bayan and Other Sports Activities</t>
  </si>
  <si>
    <t>Conduct of sports programs/activities</t>
  </si>
  <si>
    <t xml:space="preserve">       4. Youth and Sports Development</t>
  </si>
  <si>
    <t xml:space="preserve">Provided assistance to youth and sports </t>
  </si>
  <si>
    <t>development programs</t>
  </si>
  <si>
    <t xml:space="preserve">       5. Other Gender Related Activities</t>
  </si>
  <si>
    <t>PSWDO/PHO/PPO</t>
  </si>
  <si>
    <t>Clients/marginalized sectors served</t>
  </si>
  <si>
    <t>TOTAL</t>
  </si>
  <si>
    <t>Gender and Development (GAD) Utilization Report</t>
  </si>
  <si>
    <t>AMOUNT OF OBLIGATION</t>
  </si>
  <si>
    <t>April - June, 2013</t>
  </si>
  <si>
    <t xml:space="preserve">        Food Production Program</t>
  </si>
  <si>
    <t>GENDER  AND DEVELOPMENT  (GAD) UTILIZATION SUMMARY</t>
  </si>
  <si>
    <t>Programs/Projects</t>
  </si>
  <si>
    <t>P</t>
  </si>
  <si>
    <t>Maintenance and Other Operating Expenses (MOOE)</t>
  </si>
  <si>
    <t>PPA</t>
  </si>
  <si>
    <t>PS</t>
  </si>
  <si>
    <t>Pupils/students participated actively</t>
  </si>
  <si>
    <t xml:space="preserve">       2.  Veterans Affairs</t>
  </si>
  <si>
    <t xml:space="preserve">       1. Support to Family Planning/Reproductive Health</t>
  </si>
  <si>
    <t xml:space="preserve">       2. Livelihood Assistance Program</t>
  </si>
  <si>
    <t>MOE</t>
  </si>
  <si>
    <t>July - September, 2013</t>
  </si>
  <si>
    <t xml:space="preserve">       1. Population Development Integration</t>
  </si>
  <si>
    <t>Maintain and sustain the implementation of population</t>
  </si>
  <si>
    <t xml:space="preserve"> management program in 44 municipalities and 3 cities</t>
  </si>
  <si>
    <t xml:space="preserve">       2. Support to Family Planning/Reproductive Health</t>
  </si>
  <si>
    <t xml:space="preserve">       3. Livelihood Assistance Program</t>
  </si>
  <si>
    <t xml:space="preserve">            -  Organizational Development</t>
  </si>
  <si>
    <t>At least 80% of the beneficiaries have improved their</t>
  </si>
  <si>
    <t>interpreneural and managerial skills</t>
  </si>
  <si>
    <t xml:space="preserve">            -  Program Management Support</t>
  </si>
  <si>
    <t>Efficient and effective delivery of services and program implementation</t>
  </si>
  <si>
    <t xml:space="preserve">        2.  Reforestation Program</t>
  </si>
  <si>
    <t>Various seedlings procured/planted</t>
  </si>
  <si>
    <t xml:space="preserve">       1.   Food Production Program</t>
  </si>
  <si>
    <t xml:space="preserve">                                           Prepared By:</t>
  </si>
  <si>
    <t xml:space="preserve">                                         Noted By:</t>
  </si>
  <si>
    <t xml:space="preserve">                                      WILMA R. BRAVO</t>
  </si>
  <si>
    <t xml:space="preserve">                               BENITA M. PIZARRO</t>
  </si>
  <si>
    <t xml:space="preserve">                                              PDO II</t>
  </si>
  <si>
    <t xml:space="preserve">                               Provincial Planning and</t>
  </si>
  <si>
    <t xml:space="preserve">                              Development Coordinator</t>
  </si>
  <si>
    <t xml:space="preserve">        Prepared By:</t>
  </si>
  <si>
    <t xml:space="preserve">   WILMA R. BRAVO</t>
  </si>
  <si>
    <t xml:space="preserve">             PDO II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</si>
</sst>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_);_(* \(#,##0\);_(* &quot;-&quot;??_);_(@_)"/>
    <numFmt numFmtId="171" formatCode="#,##0.0"/>
    <numFmt numFmtId="172" formatCode="_(* #,##0.000_);_(* \(#,##0.000\);_(* &quot;-&quot;??_);_(@_)"/>
    <numFmt numFmtId="173" formatCode="#,##0.000"/>
    <numFmt numFmtId="174" formatCode="_(* #,##0.000_);_(* \(#,##0.000\);_(* &quot;-&quot;???_);_(@_)"/>
    <numFmt numFmtId="175" formatCode="[$-409]mmmm\-yy;@"/>
    <numFmt numFmtId="176" formatCode="_(* #,##0.0_);_(* \(#,##0.0\);_(* &quot;-&quot;??_);_(@_)"/>
    <numFmt numFmtId="177" formatCode="0.0"/>
    <numFmt numFmtId="178" formatCode="0.000"/>
    <numFmt numFmtId="179" formatCode="_(* #,##0.0000_);_(* \(#,##0.0000\);_(* &quot;-&quot;??_);_(@_)"/>
    <numFmt numFmtId="180" formatCode="_(* #,##0.00000_);_(* \(#,##0.00000\);_(* &quot;-&quot;??_);_(@_)"/>
    <numFmt numFmtId="181" formatCode="_(* #,##0.00_);_(* \(#,##0.00\);_(* &quot;-&quot;???_);_(@_)"/>
    <numFmt numFmtId="182" formatCode="_(* #,##0.0_);_(* \(#,##0.0\);_(* &quot;-&quot;???_);_(@_)"/>
    <numFmt numFmtId="183" formatCode="_(* #,##0_);_(* \(#,##0\);_(* &quot;-&quot;?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sz val="12"/>
      <color indexed="10"/>
      <name val="Arial Narrow"/>
      <family val="2"/>
    </font>
    <font>
      <i/>
      <sz val="12"/>
      <color indexed="8"/>
      <name val="Arial Narrow"/>
      <family val="2"/>
    </font>
    <font>
      <b/>
      <i/>
      <sz val="13"/>
      <color indexed="8"/>
      <name val="Arial Narrow"/>
      <family val="2"/>
    </font>
    <font>
      <sz val="10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Font="0" applyBorder="0">
      <alignment wrapText="1"/>
      <protection/>
    </xf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3" fillId="0" borderId="0" xfId="0" applyFont="1" applyAlignment="1">
      <alignment horizontal="center" vertical="top"/>
    </xf>
    <xf numFmtId="0" fontId="24" fillId="0" borderId="0" xfId="0" applyFont="1" applyBorder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26" fillId="0" borderId="0" xfId="0" applyFont="1" applyBorder="1" applyAlignment="1">
      <alignment vertical="top"/>
    </xf>
    <xf numFmtId="172" fontId="26" fillId="0" borderId="0" xfId="43" applyNumberFormat="1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26" fillId="0" borderId="0" xfId="43" applyNumberFormat="1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left" vertical="top"/>
    </xf>
    <xf numFmtId="49" fontId="26" fillId="0" borderId="11" xfId="0" applyNumberFormat="1" applyFont="1" applyBorder="1" applyAlignment="1">
      <alignment horizontal="center" vertical="top"/>
    </xf>
    <xf numFmtId="49" fontId="26" fillId="0" borderId="11" xfId="0" applyNumberFormat="1" applyFont="1" applyBorder="1" applyAlignment="1">
      <alignment horizontal="left" vertical="top"/>
    </xf>
    <xf numFmtId="43" fontId="27" fillId="0" borderId="11" xfId="43" applyNumberFormat="1" applyFont="1" applyBorder="1" applyAlignment="1">
      <alignment horizontal="center" vertical="top"/>
    </xf>
    <xf numFmtId="0" fontId="28" fillId="0" borderId="0" xfId="0" applyFont="1" applyBorder="1" applyAlignment="1">
      <alignment vertical="top"/>
    </xf>
    <xf numFmtId="0" fontId="28" fillId="0" borderId="0" xfId="0" applyFont="1" applyAlignment="1">
      <alignment vertical="top"/>
    </xf>
    <xf numFmtId="0" fontId="26" fillId="0" borderId="11" xfId="0" applyFont="1" applyFill="1" applyBorder="1" applyAlignment="1" quotePrefix="1">
      <alignment horizontal="center" vertical="top"/>
    </xf>
    <xf numFmtId="0" fontId="26" fillId="0" borderId="11" xfId="0" applyFont="1" applyBorder="1" applyAlignment="1">
      <alignment horizontal="left" vertical="top" wrapText="1"/>
    </xf>
    <xf numFmtId="43" fontId="26" fillId="0" borderId="11" xfId="43" applyNumberFormat="1" applyFont="1" applyBorder="1" applyAlignment="1">
      <alignment horizontal="center" vertical="top"/>
    </xf>
    <xf numFmtId="49" fontId="26" fillId="0" borderId="11" xfId="0" applyNumberFormat="1" applyFont="1" applyBorder="1" applyAlignment="1" quotePrefix="1">
      <alignment horizontal="left" vertical="top" wrapText="1"/>
    </xf>
    <xf numFmtId="43" fontId="26" fillId="0" borderId="11" xfId="43" applyNumberFormat="1" applyFont="1" applyBorder="1" applyAlignment="1">
      <alignment vertical="top"/>
    </xf>
    <xf numFmtId="0" fontId="26" fillId="0" borderId="11" xfId="0" applyFont="1" applyBorder="1" applyAlignment="1">
      <alignment horizontal="left" vertical="top"/>
    </xf>
    <xf numFmtId="0" fontId="26" fillId="0" borderId="11" xfId="0" applyFont="1" applyBorder="1" applyAlignment="1">
      <alignment horizontal="center" vertical="top"/>
    </xf>
    <xf numFmtId="0" fontId="26" fillId="0" borderId="11" xfId="0" applyFont="1" applyBorder="1" applyAlignment="1">
      <alignment vertical="top"/>
    </xf>
    <xf numFmtId="0" fontId="26" fillId="0" borderId="11" xfId="0" applyFont="1" applyFill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/>
    </xf>
    <xf numFmtId="43" fontId="26" fillId="0" borderId="12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3" fontId="27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vertical="top"/>
    </xf>
    <xf numFmtId="49" fontId="26" fillId="0" borderId="14" xfId="0" applyNumberFormat="1" applyFont="1" applyBorder="1" applyAlignment="1">
      <alignment horizontal="left" vertical="top"/>
    </xf>
    <xf numFmtId="49" fontId="26" fillId="0" borderId="14" xfId="0" applyNumberFormat="1" applyFont="1" applyBorder="1" applyAlignment="1">
      <alignment horizontal="center" vertical="top"/>
    </xf>
    <xf numFmtId="0" fontId="26" fillId="0" borderId="14" xfId="0" applyFont="1" applyFill="1" applyBorder="1" applyAlignment="1" quotePrefix="1">
      <alignment horizontal="center" vertical="top"/>
    </xf>
    <xf numFmtId="43" fontId="26" fillId="0" borderId="14" xfId="43" applyNumberFormat="1" applyFont="1" applyBorder="1" applyAlignment="1">
      <alignment horizontal="center" vertical="top"/>
    </xf>
    <xf numFmtId="2" fontId="26" fillId="0" borderId="11" xfId="0" applyNumberFormat="1" applyFont="1" applyBorder="1" applyAlignment="1">
      <alignment vertical="top"/>
    </xf>
    <xf numFmtId="49" fontId="25" fillId="0" borderId="11" xfId="0" applyNumberFormat="1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/>
    </xf>
    <xf numFmtId="0" fontId="30" fillId="0" borderId="11" xfId="0" applyFont="1" applyBorder="1" applyAlignment="1">
      <alignment horizontal="center" vertical="top"/>
    </xf>
    <xf numFmtId="43" fontId="30" fillId="0" borderId="11" xfId="0" applyNumberFormat="1" applyFont="1" applyBorder="1" applyAlignment="1">
      <alignment horizontal="left" vertical="top" wrapText="1"/>
    </xf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172" fontId="26" fillId="0" borderId="0" xfId="43" applyNumberFormat="1" applyFont="1" applyBorder="1" applyAlignment="1">
      <alignment vertical="top"/>
    </xf>
    <xf numFmtId="0" fontId="25" fillId="0" borderId="11" xfId="0" applyFont="1" applyBorder="1" applyAlignment="1">
      <alignment vertical="top"/>
    </xf>
    <xf numFmtId="15" fontId="26" fillId="0" borderId="11" xfId="0" applyNumberFormat="1" applyFont="1" applyBorder="1" applyAlignment="1">
      <alignment horizontal="center" vertical="top"/>
    </xf>
    <xf numFmtId="43" fontId="25" fillId="0" borderId="11" xfId="43" applyNumberFormat="1" applyFont="1" applyBorder="1" applyAlignment="1">
      <alignment vertical="top"/>
    </xf>
    <xf numFmtId="0" fontId="26" fillId="0" borderId="11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/>
    </xf>
    <xf numFmtId="0" fontId="26" fillId="0" borderId="14" xfId="0" applyFont="1" applyBorder="1" applyAlignment="1">
      <alignment horizontal="left" vertical="top" wrapText="1"/>
    </xf>
    <xf numFmtId="43" fontId="26" fillId="0" borderId="11" xfId="0" applyNumberFormat="1" applyFont="1" applyBorder="1" applyAlignment="1">
      <alignment horizontal="left" vertical="top" wrapText="1"/>
    </xf>
    <xf numFmtId="43" fontId="31" fillId="0" borderId="11" xfId="43" applyNumberFormat="1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top"/>
    </xf>
    <xf numFmtId="0" fontId="28" fillId="0" borderId="15" xfId="0" applyFont="1" applyBorder="1" applyAlignment="1">
      <alignment vertical="top"/>
    </xf>
    <xf numFmtId="43" fontId="27" fillId="0" borderId="14" xfId="43" applyNumberFormat="1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172" fontId="28" fillId="0" borderId="0" xfId="43" applyNumberFormat="1" applyFont="1" applyAlignment="1">
      <alignment vertical="top"/>
    </xf>
    <xf numFmtId="0" fontId="25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center" vertical="top"/>
    </xf>
    <xf numFmtId="172" fontId="33" fillId="0" borderId="0" xfId="43" applyNumberFormat="1" applyFont="1" applyAlignment="1">
      <alignment vertical="top"/>
    </xf>
    <xf numFmtId="0" fontId="33" fillId="0" borderId="0" xfId="0" applyFont="1" applyBorder="1" applyAlignment="1">
      <alignment vertical="top"/>
    </xf>
    <xf numFmtId="0" fontId="34" fillId="0" borderId="0" xfId="0" applyFont="1" applyAlignment="1">
      <alignment/>
    </xf>
    <xf numFmtId="43" fontId="28" fillId="0" borderId="0" xfId="0" applyNumberFormat="1" applyFont="1" applyBorder="1" applyAlignment="1">
      <alignment vertical="top"/>
    </xf>
    <xf numFmtId="43" fontId="26" fillId="0" borderId="0" xfId="0" applyNumberFormat="1" applyFont="1" applyBorder="1" applyAlignment="1">
      <alignment vertical="top"/>
    </xf>
    <xf numFmtId="43" fontId="30" fillId="0" borderId="0" xfId="0" applyNumberFormat="1" applyFont="1" applyBorder="1" applyAlignment="1">
      <alignment vertical="top"/>
    </xf>
    <xf numFmtId="0" fontId="36" fillId="0" borderId="11" xfId="0" applyFont="1" applyBorder="1" applyAlignment="1">
      <alignment horizontal="left" vertical="top"/>
    </xf>
    <xf numFmtId="0" fontId="28" fillId="0" borderId="14" xfId="0" applyFont="1" applyBorder="1" applyAlignment="1">
      <alignment vertical="top"/>
    </xf>
    <xf numFmtId="0" fontId="28" fillId="0" borderId="0" xfId="0" applyFont="1" applyAlignment="1">
      <alignment/>
    </xf>
    <xf numFmtId="43" fontId="28" fillId="0" borderId="0" xfId="0" applyNumberFormat="1" applyFont="1" applyBorder="1" applyAlignment="1">
      <alignment/>
    </xf>
    <xf numFmtId="43" fontId="28" fillId="0" borderId="0" xfId="0" applyNumberFormat="1" applyFont="1" applyAlignment="1">
      <alignment/>
    </xf>
    <xf numFmtId="0" fontId="28" fillId="0" borderId="15" xfId="0" applyFont="1" applyBorder="1" applyAlignment="1">
      <alignment/>
    </xf>
    <xf numFmtId="43" fontId="28" fillId="0" borderId="15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16" xfId="0" applyFont="1" applyBorder="1" applyAlignment="1">
      <alignment/>
    </xf>
    <xf numFmtId="43" fontId="37" fillId="0" borderId="16" xfId="0" applyNumberFormat="1" applyFont="1" applyBorder="1" applyAlignment="1">
      <alignment/>
    </xf>
    <xf numFmtId="0" fontId="2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172" fontId="26" fillId="0" borderId="17" xfId="43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24" borderId="11" xfId="0" applyFont="1" applyFill="1" applyBorder="1" applyAlignment="1">
      <alignment horizontal="left" vertical="top" wrapText="1"/>
    </xf>
    <xf numFmtId="0" fontId="37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ri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552450</xdr:colOff>
      <xdr:row>16</xdr:row>
      <xdr:rowOff>19050</xdr:rowOff>
    </xdr:from>
    <xdr:to>
      <xdr:col>11</xdr:col>
      <xdr:colOff>123825</xdr:colOff>
      <xdr:row>19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3267075"/>
          <a:ext cx="1057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15</xdr:row>
      <xdr:rowOff>123825</xdr:rowOff>
    </xdr:from>
    <xdr:to>
      <xdr:col>2</xdr:col>
      <xdr:colOff>571500</xdr:colOff>
      <xdr:row>19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3171825"/>
          <a:ext cx="990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1266825</xdr:colOff>
      <xdr:row>93</xdr:row>
      <xdr:rowOff>9525</xdr:rowOff>
    </xdr:from>
    <xdr:to>
      <xdr:col>4</xdr:col>
      <xdr:colOff>2324100</xdr:colOff>
      <xdr:row>97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7421225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1552575</xdr:colOff>
      <xdr:row>92</xdr:row>
      <xdr:rowOff>123825</xdr:rowOff>
    </xdr:from>
    <xdr:to>
      <xdr:col>0</xdr:col>
      <xdr:colOff>2543175</xdr:colOff>
      <xdr:row>96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17345025"/>
          <a:ext cx="990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8"/>
  <sheetViews>
    <sheetView showGridLines="0" zoomScale="75" zoomScaleNormal="75" zoomScaleSheetLayoutView="100" zoomScalePageLayoutView="0" workbookViewId="0" topLeftCell="A59">
      <selection activeCell="L85" sqref="L85"/>
    </sheetView>
  </sheetViews>
  <sheetFormatPr defaultColWidth="9.140625" defaultRowHeight="15" customHeight="1"/>
  <cols>
    <col min="1" max="1" width="47.7109375" style="63" customWidth="1"/>
    <col min="2" max="2" width="19.421875" style="63" customWidth="1"/>
    <col min="3" max="3" width="18.8515625" style="64" customWidth="1"/>
    <col min="4" max="4" width="19.7109375" style="64" customWidth="1"/>
    <col min="5" max="5" width="47.8515625" style="63" customWidth="1"/>
    <col min="6" max="6" width="18.28125" style="65" customWidth="1"/>
    <col min="7" max="7" width="1.8515625" style="65" customWidth="1"/>
    <col min="8" max="8" width="11.421875" style="66" bestFit="1" customWidth="1"/>
    <col min="9" max="9" width="13.7109375" style="66" customWidth="1"/>
    <col min="10" max="10" width="14.8515625" style="66" customWidth="1"/>
    <col min="11" max="11" width="13.57421875" style="66" customWidth="1"/>
    <col min="12" max="12" width="15.140625" style="66" bestFit="1" customWidth="1"/>
    <col min="13" max="46" width="9.140625" style="66" customWidth="1"/>
    <col min="47" max="16384" width="9.140625" style="63" customWidth="1"/>
  </cols>
  <sheetData>
    <row r="1" spans="1:46" s="3" customFormat="1" ht="18" customHeight="1">
      <c r="A1" s="90" t="s">
        <v>63</v>
      </c>
      <c r="B1" s="90"/>
      <c r="C1" s="90"/>
      <c r="D1" s="90"/>
      <c r="E1" s="90"/>
      <c r="F1" s="90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s="3" customFormat="1" ht="18.75" customHeight="1">
      <c r="A2" s="90" t="s">
        <v>0</v>
      </c>
      <c r="B2" s="90"/>
      <c r="C2" s="90"/>
      <c r="D2" s="90"/>
      <c r="E2" s="90"/>
      <c r="F2" s="90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s="3" customFormat="1" ht="21.75" customHeight="1">
      <c r="A3" s="90" t="s">
        <v>65</v>
      </c>
      <c r="B3" s="90"/>
      <c r="C3" s="90"/>
      <c r="D3" s="90"/>
      <c r="E3" s="90"/>
      <c r="F3" s="90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s="3" customFormat="1" ht="15" customHeight="1">
      <c r="A4" s="91"/>
      <c r="B4" s="91"/>
      <c r="C4" s="91"/>
      <c r="D4" s="91"/>
      <c r="E4" s="91"/>
      <c r="F4" s="91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s="6" customFormat="1" ht="6" customHeight="1">
      <c r="A5" s="5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s="6" customFormat="1" ht="15" customHeight="1">
      <c r="A6" s="81" t="s">
        <v>1</v>
      </c>
      <c r="B6" s="81" t="s">
        <v>2</v>
      </c>
      <c r="C6" s="84" t="s">
        <v>3</v>
      </c>
      <c r="D6" s="85"/>
      <c r="E6" s="84" t="s">
        <v>4</v>
      </c>
      <c r="F6" s="92" t="s">
        <v>64</v>
      </c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s="6" customFormat="1" ht="15" customHeight="1">
      <c r="A7" s="82"/>
      <c r="B7" s="82"/>
      <c r="C7" s="86"/>
      <c r="D7" s="87"/>
      <c r="E7" s="88"/>
      <c r="F7" s="93"/>
      <c r="G7" s="13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s="6" customFormat="1" ht="39.75" customHeight="1">
      <c r="A8" s="83"/>
      <c r="B8" s="83"/>
      <c r="C8" s="14" t="s">
        <v>5</v>
      </c>
      <c r="D8" s="14" t="s">
        <v>6</v>
      </c>
      <c r="E8" s="89"/>
      <c r="F8" s="94"/>
      <c r="G8" s="13"/>
      <c r="H8" s="8"/>
      <c r="I8" s="20" t="s">
        <v>71</v>
      </c>
      <c r="J8" s="20" t="s">
        <v>72</v>
      </c>
      <c r="K8" s="20" t="s">
        <v>77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s="6" customFormat="1" ht="9" customHeight="1">
      <c r="A9" s="10"/>
      <c r="B9" s="10"/>
      <c r="C9" s="15"/>
      <c r="D9" s="15"/>
      <c r="E9" s="11"/>
      <c r="F9" s="12"/>
      <c r="G9" s="13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s="21" customFormat="1" ht="16.5" customHeight="1">
      <c r="A10" s="16" t="s">
        <v>7</v>
      </c>
      <c r="B10" s="17"/>
      <c r="C10" s="17"/>
      <c r="D10" s="17"/>
      <c r="E10" s="18"/>
      <c r="F10" s="19">
        <f>SUM(F12:F24)</f>
        <v>27067856.290000003</v>
      </c>
      <c r="G10" s="20"/>
      <c r="H10" s="20"/>
      <c r="I10" s="68">
        <f>SUM(F12:F19)</f>
        <v>22213072.85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1:46" s="21" customFormat="1" ht="12.75" customHeight="1">
      <c r="A11" s="16"/>
      <c r="B11" s="17"/>
      <c r="C11" s="17"/>
      <c r="D11" s="17"/>
      <c r="E11" s="18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1:46" s="21" customFormat="1" ht="15.75" customHeight="1">
      <c r="A12" s="18" t="s">
        <v>8</v>
      </c>
      <c r="B12" s="17" t="s">
        <v>9</v>
      </c>
      <c r="C12" s="22" t="s">
        <v>10</v>
      </c>
      <c r="D12" s="22" t="s">
        <v>11</v>
      </c>
      <c r="E12" s="95" t="s">
        <v>12</v>
      </c>
      <c r="F12" s="24">
        <v>1787902.4</v>
      </c>
      <c r="G12" s="20"/>
      <c r="H12" s="20"/>
      <c r="J12" s="68">
        <f>F23</f>
        <v>4437028.93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1:46" s="21" customFormat="1" ht="15" customHeight="1">
      <c r="A13" s="18" t="s">
        <v>13</v>
      </c>
      <c r="B13" s="17"/>
      <c r="C13" s="22"/>
      <c r="D13" s="22"/>
      <c r="E13" s="95"/>
      <c r="F13" s="24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1:46" s="21" customFormat="1" ht="15" customHeight="1">
      <c r="A14" s="25"/>
      <c r="B14" s="17"/>
      <c r="C14" s="17"/>
      <c r="D14" s="17"/>
      <c r="E14" s="18"/>
      <c r="F14" s="26"/>
      <c r="G14" s="20"/>
      <c r="H14" s="20"/>
      <c r="I14" s="20"/>
      <c r="J14" s="20"/>
      <c r="K14" s="68">
        <f>F24</f>
        <v>417754.51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1:46" s="21" customFormat="1" ht="17.25" customHeight="1">
      <c r="A15" s="27" t="s">
        <v>74</v>
      </c>
      <c r="B15" s="28" t="s">
        <v>9</v>
      </c>
      <c r="C15" s="22" t="s">
        <v>10</v>
      </c>
      <c r="D15" s="22" t="s">
        <v>11</v>
      </c>
      <c r="E15" s="27" t="s">
        <v>14</v>
      </c>
      <c r="F15" s="24">
        <v>937547.95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1:46" s="21" customFormat="1" ht="17.25" customHeight="1">
      <c r="A16" s="27"/>
      <c r="B16" s="28"/>
      <c r="C16" s="28"/>
      <c r="D16" s="28"/>
      <c r="E16" s="27"/>
      <c r="F16" s="24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s="21" customFormat="1" ht="17.25" customHeight="1">
      <c r="A17" s="27" t="s">
        <v>15</v>
      </c>
      <c r="B17" s="28" t="s">
        <v>9</v>
      </c>
      <c r="C17" s="22" t="s">
        <v>10</v>
      </c>
      <c r="D17" s="22" t="s">
        <v>11</v>
      </c>
      <c r="E17" s="95" t="s">
        <v>16</v>
      </c>
      <c r="F17" s="24">
        <v>291854.5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46" s="21" customFormat="1" ht="14.25" customHeight="1">
      <c r="A18" s="27"/>
      <c r="B18" s="28"/>
      <c r="C18" s="22"/>
      <c r="D18" s="22"/>
      <c r="E18" s="95"/>
      <c r="F18" s="24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6" s="21" customFormat="1" ht="19.5" customHeight="1">
      <c r="A19" s="29" t="s">
        <v>17</v>
      </c>
      <c r="B19" s="28" t="s">
        <v>18</v>
      </c>
      <c r="C19" s="22" t="s">
        <v>10</v>
      </c>
      <c r="D19" s="22" t="s">
        <v>11</v>
      </c>
      <c r="E19" s="96" t="s">
        <v>19</v>
      </c>
      <c r="F19" s="26">
        <v>19195768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s="21" customFormat="1" ht="19.5" customHeight="1">
      <c r="A20" s="27" t="s">
        <v>20</v>
      </c>
      <c r="B20" s="28"/>
      <c r="C20" s="22"/>
      <c r="D20" s="22"/>
      <c r="E20" s="96"/>
      <c r="F20" s="26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6" s="21" customFormat="1" ht="19.5" customHeight="1">
      <c r="A21" s="31"/>
      <c r="B21" s="28"/>
      <c r="C21" s="22"/>
      <c r="D21" s="22"/>
      <c r="E21" s="96"/>
      <c r="F21" s="26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s="21" customFormat="1" ht="11.25" customHeight="1">
      <c r="A22" s="31"/>
      <c r="B22" s="28"/>
      <c r="C22" s="22"/>
      <c r="D22" s="22"/>
      <c r="E22" s="96"/>
      <c r="F22" s="26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s="21" customFormat="1" ht="19.5" customHeight="1">
      <c r="A23" s="18" t="s">
        <v>21</v>
      </c>
      <c r="B23" s="28"/>
      <c r="C23" s="22"/>
      <c r="D23" s="22"/>
      <c r="E23" s="96"/>
      <c r="F23" s="26">
        <v>4437028.93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s="21" customFormat="1" ht="19.5" customHeight="1">
      <c r="A24" s="18" t="s">
        <v>22</v>
      </c>
      <c r="B24" s="28"/>
      <c r="C24" s="22"/>
      <c r="D24" s="22"/>
      <c r="E24" s="30"/>
      <c r="F24" s="26">
        <v>417754.51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 s="6" customFormat="1" ht="8.25" customHeight="1">
      <c r="A25" s="10"/>
      <c r="B25" s="10"/>
      <c r="C25" s="15"/>
      <c r="D25" s="15"/>
      <c r="E25" s="32"/>
      <c r="F25" s="33"/>
      <c r="G25" s="13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6" s="6" customFormat="1" ht="30" customHeight="1">
      <c r="A26" s="16" t="s">
        <v>23</v>
      </c>
      <c r="B26" s="10"/>
      <c r="C26" s="15"/>
      <c r="D26" s="15"/>
      <c r="E26" s="32"/>
      <c r="F26" s="34">
        <f>SUM(F27:F36)</f>
        <v>151943029.81</v>
      </c>
      <c r="G26" s="13"/>
      <c r="H26" s="8"/>
      <c r="I26" s="69">
        <f>SUM(F28:F30)</f>
        <v>405575.16000000003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6" s="21" customFormat="1" ht="15" customHeight="1">
      <c r="A27" s="35" t="s">
        <v>24</v>
      </c>
      <c r="B27" s="17"/>
      <c r="C27" s="22"/>
      <c r="D27" s="22"/>
      <c r="E27" s="17"/>
      <c r="F27" s="19"/>
      <c r="G27" s="20"/>
      <c r="H27" s="20"/>
      <c r="I27" s="20"/>
      <c r="J27" s="68">
        <f>F31+F35</f>
        <v>100890952.83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6" s="21" customFormat="1" ht="28.5" customHeight="1">
      <c r="A28" s="18" t="s">
        <v>25</v>
      </c>
      <c r="B28" s="17" t="s">
        <v>26</v>
      </c>
      <c r="C28" s="22" t="s">
        <v>10</v>
      </c>
      <c r="D28" s="22" t="s">
        <v>11</v>
      </c>
      <c r="E28" s="97" t="s">
        <v>27</v>
      </c>
      <c r="F28" s="24">
        <v>264347.56</v>
      </c>
      <c r="G28" s="20"/>
      <c r="H28" s="20"/>
      <c r="I28" s="20"/>
      <c r="J28" s="20"/>
      <c r="K28" s="68">
        <f>F32+F36</f>
        <v>50646501.82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1:46" s="21" customFormat="1" ht="15" customHeight="1">
      <c r="A29" s="18"/>
      <c r="B29" s="17"/>
      <c r="C29" s="22"/>
      <c r="D29" s="22"/>
      <c r="E29" s="97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</row>
    <row r="30" spans="1:46" s="21" customFormat="1" ht="17.25" customHeight="1">
      <c r="A30" s="18" t="s">
        <v>28</v>
      </c>
      <c r="B30" s="17" t="s">
        <v>26</v>
      </c>
      <c r="C30" s="22" t="s">
        <v>10</v>
      </c>
      <c r="D30" s="22" t="s">
        <v>11</v>
      </c>
      <c r="E30" s="18" t="s">
        <v>29</v>
      </c>
      <c r="F30" s="24">
        <v>141227.6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1:46" s="21" customFormat="1" ht="20.25" customHeight="1">
      <c r="A31" s="18" t="s">
        <v>21</v>
      </c>
      <c r="B31" s="17"/>
      <c r="C31" s="17"/>
      <c r="D31" s="17"/>
      <c r="E31" s="18"/>
      <c r="F31" s="24">
        <v>4158574.11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</row>
    <row r="32" spans="1:46" s="21" customFormat="1" ht="15" customHeight="1">
      <c r="A32" s="18" t="s">
        <v>22</v>
      </c>
      <c r="B32" s="17"/>
      <c r="C32" s="17"/>
      <c r="D32" s="17"/>
      <c r="E32" s="18"/>
      <c r="F32" s="24">
        <v>1114294.57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1:46" s="21" customFormat="1" ht="15" customHeight="1">
      <c r="A33" s="36"/>
      <c r="B33" s="37"/>
      <c r="C33" s="37"/>
      <c r="D33" s="37"/>
      <c r="E33" s="36"/>
      <c r="F33" s="3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</row>
    <row r="34" spans="1:46" s="21" customFormat="1" ht="15" customHeight="1">
      <c r="A34" s="18" t="s">
        <v>30</v>
      </c>
      <c r="B34" s="17" t="s">
        <v>31</v>
      </c>
      <c r="C34" s="22" t="s">
        <v>10</v>
      </c>
      <c r="D34" s="22" t="s">
        <v>11</v>
      </c>
      <c r="E34" s="18" t="s">
        <v>32</v>
      </c>
      <c r="F34" s="4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</row>
    <row r="35" spans="1:46" s="21" customFormat="1" ht="18" customHeight="1">
      <c r="A35" s="18" t="s">
        <v>21</v>
      </c>
      <c r="B35" s="17"/>
      <c r="C35" s="17"/>
      <c r="D35" s="17"/>
      <c r="E35" s="18"/>
      <c r="F35" s="24">
        <v>96732378.72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</row>
    <row r="36" spans="1:46" s="21" customFormat="1" ht="15" customHeight="1">
      <c r="A36" s="18" t="s">
        <v>22</v>
      </c>
      <c r="B36" s="17"/>
      <c r="C36" s="17"/>
      <c r="D36" s="17"/>
      <c r="E36" s="18"/>
      <c r="F36" s="24">
        <v>49532207.25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</row>
    <row r="37" spans="1:46" s="21" customFormat="1" ht="15" customHeight="1">
      <c r="A37" s="18"/>
      <c r="B37" s="17"/>
      <c r="C37" s="17"/>
      <c r="D37" s="17"/>
      <c r="E37" s="18"/>
      <c r="F37" s="24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</row>
    <row r="38" spans="1:46" s="21" customFormat="1" ht="8.25" customHeight="1">
      <c r="A38" s="41"/>
      <c r="B38" s="17"/>
      <c r="C38" s="17"/>
      <c r="D38" s="17"/>
      <c r="E38" s="18"/>
      <c r="F38" s="24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</row>
    <row r="39" spans="1:46" s="46" customFormat="1" ht="17.25" customHeight="1">
      <c r="A39" s="42" t="s">
        <v>33</v>
      </c>
      <c r="B39" s="43"/>
      <c r="C39" s="43"/>
      <c r="D39" s="43"/>
      <c r="E39" s="44"/>
      <c r="F39" s="19">
        <f>SUM(F41:F50)</f>
        <v>2224000.01</v>
      </c>
      <c r="G39" s="45"/>
      <c r="I39" s="70">
        <f>SUM(F41:F47)</f>
        <v>365959.55000000005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</row>
    <row r="40" spans="1:46" s="46" customFormat="1" ht="17.25" customHeight="1">
      <c r="A40" s="42"/>
      <c r="B40" s="43"/>
      <c r="C40" s="43"/>
      <c r="D40" s="43"/>
      <c r="E40" s="44"/>
      <c r="F40" s="19"/>
      <c r="G40" s="45"/>
      <c r="H40" s="45"/>
      <c r="I40" s="45"/>
      <c r="J40" s="70">
        <f>F49</f>
        <v>1760326.87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</row>
    <row r="41" spans="1:46" s="6" customFormat="1" ht="15" customHeight="1">
      <c r="A41" s="29" t="s">
        <v>34</v>
      </c>
      <c r="B41" s="29"/>
      <c r="C41" s="29"/>
      <c r="D41" s="29"/>
      <c r="E41" s="95"/>
      <c r="F41" s="26">
        <v>196745.14</v>
      </c>
      <c r="G41" s="47"/>
      <c r="H41" s="8"/>
      <c r="I41" s="8"/>
      <c r="J41" s="8"/>
      <c r="K41" s="69">
        <f>F50</f>
        <v>97713.59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1:46" s="6" customFormat="1" ht="15" customHeight="1">
      <c r="A42" s="48"/>
      <c r="B42" s="28"/>
      <c r="C42" s="17"/>
      <c r="D42" s="49"/>
      <c r="E42" s="95"/>
      <c r="F42" s="50"/>
      <c r="G42" s="4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:46" s="6" customFormat="1" ht="15.75" customHeight="1">
      <c r="A43" s="51" t="s">
        <v>75</v>
      </c>
      <c r="B43" s="28" t="s">
        <v>35</v>
      </c>
      <c r="C43" s="22" t="s">
        <v>10</v>
      </c>
      <c r="D43" s="22" t="s">
        <v>11</v>
      </c>
      <c r="E43" s="95" t="s">
        <v>36</v>
      </c>
      <c r="F43" s="26">
        <v>101514.45</v>
      </c>
      <c r="G43" s="4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:46" s="6" customFormat="1" ht="11.25" customHeight="1">
      <c r="A44" s="51"/>
      <c r="B44" s="28"/>
      <c r="C44" s="17"/>
      <c r="D44" s="49"/>
      <c r="E44" s="95"/>
      <c r="F44" s="50"/>
      <c r="G44" s="4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:46" s="6" customFormat="1" ht="15.75" customHeight="1">
      <c r="A45" s="51"/>
      <c r="B45" s="28"/>
      <c r="C45" s="17"/>
      <c r="D45" s="49"/>
      <c r="E45" s="95"/>
      <c r="F45" s="50"/>
      <c r="G45" s="4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:6" s="20" customFormat="1" ht="15" customHeight="1">
      <c r="A46" s="23" t="s">
        <v>76</v>
      </c>
      <c r="B46" s="28"/>
      <c r="C46" s="17"/>
      <c r="D46" s="17"/>
      <c r="E46" s="35"/>
      <c r="F46" s="29"/>
    </row>
    <row r="47" spans="1:46" s="21" customFormat="1" ht="15" customHeight="1">
      <c r="A47" s="23" t="s">
        <v>37</v>
      </c>
      <c r="B47" s="28" t="s">
        <v>35</v>
      </c>
      <c r="C47" s="22" t="s">
        <v>10</v>
      </c>
      <c r="D47" s="22" t="s">
        <v>11</v>
      </c>
      <c r="E47" s="27" t="s">
        <v>38</v>
      </c>
      <c r="F47" s="24">
        <v>67699.96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</row>
    <row r="48" spans="1:46" s="21" customFormat="1" ht="15" customHeight="1">
      <c r="A48" s="23"/>
      <c r="B48" s="28"/>
      <c r="C48" s="17"/>
      <c r="D48" s="17"/>
      <c r="E48" s="27"/>
      <c r="F48" s="2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</row>
    <row r="49" spans="1:46" s="21" customFormat="1" ht="20.25" customHeight="1">
      <c r="A49" s="18" t="s">
        <v>21</v>
      </c>
      <c r="B49" s="28"/>
      <c r="C49" s="28"/>
      <c r="D49" s="28"/>
      <c r="E49" s="23"/>
      <c r="F49" s="24">
        <v>1760326.87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</row>
    <row r="50" spans="1:46" s="21" customFormat="1" ht="15" customHeight="1">
      <c r="A50" s="18" t="s">
        <v>22</v>
      </c>
      <c r="B50" s="28"/>
      <c r="C50" s="28"/>
      <c r="D50" s="28"/>
      <c r="E50" s="23"/>
      <c r="F50" s="24">
        <v>97713.59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</row>
    <row r="51" spans="1:46" s="21" customFormat="1" ht="15" customHeight="1">
      <c r="A51" s="18"/>
      <c r="B51" s="28"/>
      <c r="C51" s="28"/>
      <c r="D51" s="28"/>
      <c r="E51" s="23"/>
      <c r="F51" s="24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</row>
    <row r="52" spans="1:46" s="21" customFormat="1" ht="6" customHeight="1">
      <c r="A52" s="51"/>
      <c r="B52" s="28"/>
      <c r="C52" s="28"/>
      <c r="D52" s="28"/>
      <c r="E52" s="23"/>
      <c r="F52" s="24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</row>
    <row r="53" spans="1:46" s="21" customFormat="1" ht="19.5" customHeight="1">
      <c r="A53" s="42" t="s">
        <v>39</v>
      </c>
      <c r="B53" s="28"/>
      <c r="C53" s="28"/>
      <c r="D53" s="28"/>
      <c r="E53" s="54"/>
      <c r="F53" s="19">
        <f>SUM(F58:F59)</f>
        <v>25350185.22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</row>
    <row r="54" spans="1:46" s="21" customFormat="1" ht="6" customHeight="1">
      <c r="A54" s="51" t="s">
        <v>40</v>
      </c>
      <c r="B54" s="28"/>
      <c r="C54" s="28"/>
      <c r="D54" s="28"/>
      <c r="E54" s="23"/>
      <c r="F54" s="24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</row>
    <row r="55" spans="1:46" s="21" customFormat="1" ht="17.25" customHeight="1">
      <c r="A55" s="51" t="s">
        <v>41</v>
      </c>
      <c r="B55" s="28" t="s">
        <v>42</v>
      </c>
      <c r="C55" s="22" t="s">
        <v>10</v>
      </c>
      <c r="D55" s="22" t="s">
        <v>11</v>
      </c>
      <c r="E55" s="23" t="s">
        <v>43</v>
      </c>
      <c r="F55" s="24"/>
      <c r="G55" s="20"/>
      <c r="H55" s="20"/>
      <c r="I55" s="20"/>
      <c r="J55" s="68">
        <f>F58</f>
        <v>19427990.39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</row>
    <row r="56" spans="1:46" s="21" customFormat="1" ht="15" customHeight="1">
      <c r="A56" s="51" t="s">
        <v>44</v>
      </c>
      <c r="B56" s="28"/>
      <c r="C56" s="28"/>
      <c r="D56" s="28"/>
      <c r="E56" s="23"/>
      <c r="F56" s="24"/>
      <c r="G56" s="20"/>
      <c r="H56" s="20"/>
      <c r="I56" s="20"/>
      <c r="J56" s="20"/>
      <c r="K56" s="68">
        <f>F59</f>
        <v>5922194.83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</row>
    <row r="57" spans="1:46" s="21" customFormat="1" ht="15" customHeight="1">
      <c r="A57" s="51"/>
      <c r="B57" s="28"/>
      <c r="C57" s="28"/>
      <c r="D57" s="28"/>
      <c r="E57" s="23"/>
      <c r="F57" s="24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</row>
    <row r="58" spans="1:46" s="21" customFormat="1" ht="18.75" customHeight="1">
      <c r="A58" s="18" t="s">
        <v>21</v>
      </c>
      <c r="B58" s="28"/>
      <c r="C58" s="17"/>
      <c r="D58" s="17"/>
      <c r="E58" s="23"/>
      <c r="F58" s="24">
        <v>19427990.39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</row>
    <row r="59" spans="1:46" s="21" customFormat="1" ht="21" customHeight="1">
      <c r="A59" s="18" t="s">
        <v>22</v>
      </c>
      <c r="B59" s="28"/>
      <c r="C59" s="17"/>
      <c r="D59" s="17"/>
      <c r="E59" s="23"/>
      <c r="F59" s="24">
        <v>5922194.83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</row>
    <row r="60" spans="1:46" s="21" customFormat="1" ht="15" customHeight="1">
      <c r="A60" s="18"/>
      <c r="B60" s="28"/>
      <c r="C60" s="17"/>
      <c r="D60" s="17"/>
      <c r="E60" s="23"/>
      <c r="F60" s="24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</row>
    <row r="61" spans="1:46" s="21" customFormat="1" ht="18" customHeight="1">
      <c r="A61" s="42" t="s">
        <v>45</v>
      </c>
      <c r="B61" s="28"/>
      <c r="C61" s="17"/>
      <c r="D61" s="17"/>
      <c r="E61" s="54"/>
      <c r="F61" s="19">
        <f>SUM(F62:F66)</f>
        <v>29233581.95</v>
      </c>
      <c r="G61" s="20"/>
      <c r="H61" s="20"/>
      <c r="I61" s="68">
        <f>SUM(F63)</f>
        <v>124856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</row>
    <row r="62" spans="1:46" s="21" customFormat="1" ht="9" customHeight="1">
      <c r="A62" s="42"/>
      <c r="B62" s="28"/>
      <c r="C62" s="17"/>
      <c r="D62" s="17"/>
      <c r="E62" s="54"/>
      <c r="F62" s="19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</row>
    <row r="63" spans="1:46" s="21" customFormat="1" ht="15" customHeight="1">
      <c r="A63" s="18" t="s">
        <v>66</v>
      </c>
      <c r="B63" s="28" t="s">
        <v>46</v>
      </c>
      <c r="C63" s="22" t="s">
        <v>10</v>
      </c>
      <c r="D63" s="22" t="s">
        <v>11</v>
      </c>
      <c r="E63" s="23" t="s">
        <v>47</v>
      </c>
      <c r="F63" s="24">
        <v>124856</v>
      </c>
      <c r="G63" s="20"/>
      <c r="H63" s="20"/>
      <c r="I63" s="20"/>
      <c r="J63" s="68">
        <f>F65</f>
        <v>27055135.96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</row>
    <row r="64" spans="1:46" s="21" customFormat="1" ht="15" customHeight="1">
      <c r="A64" s="18"/>
      <c r="B64" s="28"/>
      <c r="C64" s="17"/>
      <c r="D64" s="17"/>
      <c r="E64" s="23"/>
      <c r="F64" s="24"/>
      <c r="G64" s="20"/>
      <c r="H64" s="20"/>
      <c r="I64" s="20"/>
      <c r="J64" s="20"/>
      <c r="K64" s="68">
        <f>F66</f>
        <v>2053589.99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</row>
    <row r="65" spans="1:46" s="21" customFormat="1" ht="20.25" customHeight="1">
      <c r="A65" s="18" t="s">
        <v>21</v>
      </c>
      <c r="B65" s="28"/>
      <c r="C65" s="17"/>
      <c r="D65" s="17"/>
      <c r="E65" s="23"/>
      <c r="F65" s="24">
        <v>27055135.96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</row>
    <row r="66" spans="1:46" s="21" customFormat="1" ht="15" customHeight="1">
      <c r="A66" s="36" t="s">
        <v>22</v>
      </c>
      <c r="B66" s="52"/>
      <c r="C66" s="37"/>
      <c r="D66" s="37"/>
      <c r="E66" s="53"/>
      <c r="F66" s="39">
        <v>2053589.99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</row>
    <row r="67" spans="1:46" s="21" customFormat="1" ht="15" customHeight="1">
      <c r="A67" s="42" t="s">
        <v>48</v>
      </c>
      <c r="B67" s="28"/>
      <c r="C67" s="28"/>
      <c r="D67" s="28"/>
      <c r="E67" s="54"/>
      <c r="F67" s="19">
        <f>SUM(F69:F82)</f>
        <v>83346978.37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</row>
    <row r="68" spans="1:46" s="21" customFormat="1" ht="15" customHeight="1">
      <c r="A68" s="42"/>
      <c r="B68" s="28"/>
      <c r="C68" s="28"/>
      <c r="D68" s="28"/>
      <c r="E68" s="23"/>
      <c r="F68" s="55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</row>
    <row r="69" spans="1:46" s="21" customFormat="1" ht="15.75" customHeight="1">
      <c r="A69" s="29" t="s">
        <v>49</v>
      </c>
      <c r="B69" s="28" t="s">
        <v>50</v>
      </c>
      <c r="C69" s="22" t="s">
        <v>10</v>
      </c>
      <c r="D69" s="22" t="s">
        <v>11</v>
      </c>
      <c r="E69" s="23" t="s">
        <v>51</v>
      </c>
      <c r="F69" s="24">
        <v>15030345</v>
      </c>
      <c r="G69" s="20"/>
      <c r="H69" s="20"/>
      <c r="I69" s="68">
        <f>SUM(F69:F79)</f>
        <v>16858884.53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</row>
    <row r="70" spans="1:46" s="21" customFormat="1" ht="15" customHeight="1">
      <c r="A70" s="27"/>
      <c r="B70" s="28"/>
      <c r="C70" s="22"/>
      <c r="D70" s="22"/>
      <c r="E70" s="23" t="s">
        <v>52</v>
      </c>
      <c r="F70" s="24"/>
      <c r="G70" s="20"/>
      <c r="H70" s="20"/>
      <c r="I70" s="20"/>
      <c r="J70" s="68">
        <f>F81</f>
        <v>54258746.43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</row>
    <row r="71" spans="1:46" s="21" customFormat="1" ht="11.25" customHeight="1">
      <c r="A71" s="27"/>
      <c r="B71" s="28"/>
      <c r="C71" s="28"/>
      <c r="D71" s="28"/>
      <c r="E71" s="23"/>
      <c r="F71" s="24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</row>
    <row r="72" spans="1:46" s="21" customFormat="1" ht="17.25" customHeight="1">
      <c r="A72" s="27" t="s">
        <v>53</v>
      </c>
      <c r="B72" s="28" t="s">
        <v>50</v>
      </c>
      <c r="C72" s="22" t="s">
        <v>10</v>
      </c>
      <c r="D72" s="22" t="s">
        <v>11</v>
      </c>
      <c r="E72" s="23" t="s">
        <v>73</v>
      </c>
      <c r="F72" s="24">
        <v>8000</v>
      </c>
      <c r="G72" s="20"/>
      <c r="H72" s="20"/>
      <c r="I72" s="20"/>
      <c r="J72" s="20"/>
      <c r="K72" s="68">
        <f>F82</f>
        <v>12229347.41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</row>
    <row r="73" spans="1:46" s="21" customFormat="1" ht="11.25" customHeight="1">
      <c r="A73" s="27"/>
      <c r="B73" s="28"/>
      <c r="C73" s="22"/>
      <c r="D73" s="22"/>
      <c r="E73" s="23"/>
      <c r="F73" s="24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</row>
    <row r="74" spans="1:46" s="21" customFormat="1" ht="21" customHeight="1">
      <c r="A74" s="27" t="s">
        <v>54</v>
      </c>
      <c r="B74" s="28" t="s">
        <v>50</v>
      </c>
      <c r="C74" s="22" t="s">
        <v>10</v>
      </c>
      <c r="D74" s="22" t="s">
        <v>11</v>
      </c>
      <c r="E74" s="23" t="s">
        <v>55</v>
      </c>
      <c r="F74" s="24">
        <v>96453.79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</row>
    <row r="75" spans="1:46" s="21" customFormat="1" ht="9" customHeight="1">
      <c r="A75" s="27"/>
      <c r="B75" s="28"/>
      <c r="C75" s="22"/>
      <c r="D75" s="22"/>
      <c r="E75" s="23"/>
      <c r="F75" s="24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</row>
    <row r="76" spans="1:46" s="21" customFormat="1" ht="20.25" customHeight="1">
      <c r="A76" s="27" t="s">
        <v>56</v>
      </c>
      <c r="B76" s="28" t="s">
        <v>50</v>
      </c>
      <c r="C76" s="22" t="s">
        <v>10</v>
      </c>
      <c r="D76" s="22" t="s">
        <v>11</v>
      </c>
      <c r="E76" s="23" t="s">
        <v>57</v>
      </c>
      <c r="F76" s="24">
        <v>1618285.74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</row>
    <row r="77" spans="1:46" s="21" customFormat="1" ht="19.5" customHeight="1">
      <c r="A77" s="27"/>
      <c r="B77" s="28"/>
      <c r="C77" s="22"/>
      <c r="D77" s="22"/>
      <c r="E77" s="23" t="s">
        <v>58</v>
      </c>
      <c r="F77" s="55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</row>
    <row r="78" spans="1:46" s="21" customFormat="1" ht="19.5" customHeight="1">
      <c r="A78" s="27"/>
      <c r="B78" s="28"/>
      <c r="C78" s="22"/>
      <c r="D78" s="22"/>
      <c r="E78" s="23"/>
      <c r="F78" s="55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</row>
    <row r="79" spans="1:46" s="21" customFormat="1" ht="18.75" customHeight="1">
      <c r="A79" s="27" t="s">
        <v>59</v>
      </c>
      <c r="B79" s="28" t="s">
        <v>60</v>
      </c>
      <c r="C79" s="22" t="s">
        <v>10</v>
      </c>
      <c r="D79" s="22" t="s">
        <v>11</v>
      </c>
      <c r="E79" s="35" t="s">
        <v>61</v>
      </c>
      <c r="F79" s="24">
        <v>105800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</row>
    <row r="80" spans="1:46" s="21" customFormat="1" ht="21.75" customHeight="1">
      <c r="A80" s="27"/>
      <c r="B80" s="28"/>
      <c r="C80" s="22"/>
      <c r="D80" s="22"/>
      <c r="E80" s="35"/>
      <c r="F80" s="24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</row>
    <row r="81" spans="1:46" s="21" customFormat="1" ht="20.25" customHeight="1">
      <c r="A81" s="18" t="s">
        <v>21</v>
      </c>
      <c r="B81" s="28"/>
      <c r="C81" s="22"/>
      <c r="D81" s="22"/>
      <c r="E81" s="35"/>
      <c r="F81" s="24">
        <v>54258746.43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</row>
    <row r="82" spans="1:46" s="21" customFormat="1" ht="15" customHeight="1">
      <c r="A82" s="18" t="s">
        <v>22</v>
      </c>
      <c r="B82" s="28"/>
      <c r="C82" s="22"/>
      <c r="D82" s="22"/>
      <c r="F82" s="24">
        <v>12229347.41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</row>
    <row r="83" spans="1:46" s="21" customFormat="1" ht="15" customHeight="1">
      <c r="A83" s="27"/>
      <c r="B83" s="28"/>
      <c r="C83" s="22"/>
      <c r="D83" s="22"/>
      <c r="F83" s="24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</row>
    <row r="84" spans="1:46" s="21" customFormat="1" ht="24" customHeight="1">
      <c r="A84" s="56" t="s">
        <v>62</v>
      </c>
      <c r="B84" s="52"/>
      <c r="C84" s="38"/>
      <c r="D84" s="38"/>
      <c r="E84" s="57"/>
      <c r="F84" s="58">
        <f>F67+F61+F53+F39+F26+F10</f>
        <v>319165631.65000004</v>
      </c>
      <c r="G84" s="20"/>
      <c r="H84" s="20"/>
      <c r="I84" s="68">
        <f>SUM(I10:I69)</f>
        <v>39968348.09</v>
      </c>
      <c r="J84" s="68">
        <f>SUM(J12:J70)</f>
        <v>207830181.41</v>
      </c>
      <c r="K84" s="20">
        <f>SUM(K13:L72)</f>
        <v>71367102.15</v>
      </c>
      <c r="L84" s="68">
        <f>I84+J84+K84</f>
        <v>319165631.65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</row>
    <row r="85" spans="1:46" s="21" customFormat="1" ht="15" customHeight="1">
      <c r="A85" s="6"/>
      <c r="C85" s="59"/>
      <c r="D85" s="59"/>
      <c r="E85" s="60"/>
      <c r="F85" s="61"/>
      <c r="G85" s="61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</row>
    <row r="86" spans="1:46" s="21" customFormat="1" ht="15" customHeight="1">
      <c r="A86" s="6"/>
      <c r="C86" s="59"/>
      <c r="D86" s="59"/>
      <c r="E86" s="6"/>
      <c r="F86" s="61"/>
      <c r="G86" s="61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</row>
    <row r="87" spans="1:46" s="21" customFormat="1" ht="15" customHeight="1">
      <c r="A87" s="6"/>
      <c r="C87" s="59"/>
      <c r="D87" s="59"/>
      <c r="E87" s="6"/>
      <c r="F87" s="61"/>
      <c r="G87" s="61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</row>
    <row r="88" spans="1:46" s="21" customFormat="1" ht="15" customHeight="1">
      <c r="A88" s="62"/>
      <c r="C88" s="59"/>
      <c r="D88" s="59"/>
      <c r="E88" s="62"/>
      <c r="F88" s="61"/>
      <c r="G88" s="61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</row>
    <row r="89" spans="1:46" s="21" customFormat="1" ht="15.75" customHeight="1">
      <c r="A89" s="6"/>
      <c r="C89" s="59"/>
      <c r="D89" s="59"/>
      <c r="E89" s="6"/>
      <c r="F89" s="61"/>
      <c r="G89" s="61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</row>
    <row r="90" spans="1:46" s="21" customFormat="1" ht="15" customHeight="1">
      <c r="A90" s="6"/>
      <c r="C90" s="59"/>
      <c r="D90" s="59"/>
      <c r="E90" s="6"/>
      <c r="F90" s="61"/>
      <c r="G90" s="61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</row>
    <row r="91" spans="1:46" s="21" customFormat="1" ht="15" customHeight="1">
      <c r="A91" s="6"/>
      <c r="C91" s="59"/>
      <c r="D91" s="59"/>
      <c r="E91" s="60"/>
      <c r="F91" s="61"/>
      <c r="G91" s="61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</row>
    <row r="92" spans="1:46" s="21" customFormat="1" ht="15" customHeight="1">
      <c r="A92" s="6"/>
      <c r="C92" s="59"/>
      <c r="D92" s="59"/>
      <c r="E92" s="60"/>
      <c r="F92" s="61"/>
      <c r="G92" s="61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</row>
    <row r="93" spans="1:46" s="21" customFormat="1" ht="15" customHeight="1">
      <c r="A93" s="6"/>
      <c r="C93" s="59"/>
      <c r="D93" s="59"/>
      <c r="E93" s="60"/>
      <c r="F93" s="61"/>
      <c r="G93" s="61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</row>
    <row r="94" spans="1:46" s="21" customFormat="1" ht="15" customHeight="1">
      <c r="A94" s="6"/>
      <c r="C94" s="59"/>
      <c r="D94" s="59"/>
      <c r="E94" s="60"/>
      <c r="F94" s="61"/>
      <c r="G94" s="61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</row>
    <row r="95" spans="1:46" s="21" customFormat="1" ht="15" customHeight="1">
      <c r="A95" s="6"/>
      <c r="C95" s="59"/>
      <c r="D95" s="59"/>
      <c r="E95" s="60"/>
      <c r="F95" s="61"/>
      <c r="G95" s="61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</row>
    <row r="96" spans="1:46" s="21" customFormat="1" ht="15" customHeight="1">
      <c r="A96" s="6"/>
      <c r="C96" s="59"/>
      <c r="D96" s="59"/>
      <c r="E96" s="60"/>
      <c r="F96" s="61"/>
      <c r="G96" s="61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</row>
    <row r="97" spans="1:46" s="21" customFormat="1" ht="15" customHeight="1">
      <c r="A97" s="6"/>
      <c r="C97" s="59"/>
      <c r="D97" s="59"/>
      <c r="E97" s="60"/>
      <c r="F97" s="61"/>
      <c r="G97" s="61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</row>
    <row r="98" spans="1:46" s="21" customFormat="1" ht="15" customHeight="1">
      <c r="A98" s="6"/>
      <c r="C98" s="59"/>
      <c r="D98" s="59"/>
      <c r="E98" s="60"/>
      <c r="F98" s="61"/>
      <c r="G98" s="61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</row>
    <row r="99" spans="1:46" s="21" customFormat="1" ht="15" customHeight="1">
      <c r="A99" s="6"/>
      <c r="C99" s="59"/>
      <c r="D99" s="59"/>
      <c r="E99" s="60"/>
      <c r="F99" s="61"/>
      <c r="G99" s="61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</row>
    <row r="100" spans="1:46" s="21" customFormat="1" ht="15" customHeight="1">
      <c r="A100" s="6"/>
      <c r="C100" s="59"/>
      <c r="D100" s="59"/>
      <c r="E100" s="60"/>
      <c r="F100" s="61"/>
      <c r="G100" s="61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</row>
    <row r="101" spans="1:46" s="21" customFormat="1" ht="15" customHeight="1">
      <c r="A101" s="6"/>
      <c r="C101" s="59"/>
      <c r="D101" s="59"/>
      <c r="E101" s="60"/>
      <c r="F101" s="61"/>
      <c r="G101" s="61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</row>
    <row r="102" spans="1:46" s="21" customFormat="1" ht="15" customHeight="1">
      <c r="A102" s="6"/>
      <c r="C102" s="59"/>
      <c r="D102" s="59"/>
      <c r="E102" s="60"/>
      <c r="F102" s="61"/>
      <c r="G102" s="61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</row>
    <row r="103" spans="1:46" s="21" customFormat="1" ht="15" customHeight="1">
      <c r="A103" s="6"/>
      <c r="C103" s="59"/>
      <c r="D103" s="59"/>
      <c r="E103" s="60"/>
      <c r="F103" s="61"/>
      <c r="G103" s="61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</row>
    <row r="104" spans="1:46" s="21" customFormat="1" ht="15" customHeight="1">
      <c r="A104" s="6"/>
      <c r="C104" s="59"/>
      <c r="D104" s="59"/>
      <c r="E104" s="60"/>
      <c r="F104" s="61"/>
      <c r="G104" s="61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</row>
    <row r="105" spans="1:46" s="21" customFormat="1" ht="15" customHeight="1">
      <c r="A105" s="6"/>
      <c r="C105" s="59"/>
      <c r="D105" s="59"/>
      <c r="F105" s="61"/>
      <c r="G105" s="61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</row>
    <row r="106" ht="15" customHeight="1">
      <c r="A106" s="3"/>
    </row>
    <row r="107" ht="15" customHeight="1">
      <c r="A107" s="3"/>
    </row>
    <row r="108" ht="15" customHeight="1">
      <c r="A108" s="3"/>
    </row>
    <row r="109" ht="15" customHeight="1">
      <c r="A109" s="3"/>
    </row>
    <row r="110" ht="15" customHeight="1">
      <c r="A110" s="3"/>
    </row>
    <row r="111" ht="15" customHeight="1">
      <c r="A111" s="3"/>
    </row>
    <row r="112" ht="15" customHeight="1">
      <c r="A112" s="3"/>
    </row>
    <row r="113" ht="15" customHeight="1">
      <c r="A113" s="3"/>
    </row>
    <row r="114" ht="15" customHeight="1">
      <c r="A114" s="3"/>
    </row>
    <row r="115" ht="15" customHeight="1">
      <c r="A115" s="3"/>
    </row>
    <row r="116" ht="15" customHeight="1">
      <c r="A116" s="3"/>
    </row>
    <row r="117" ht="15" customHeight="1">
      <c r="A117" s="3"/>
    </row>
    <row r="118" ht="15" customHeight="1">
      <c r="A118" s="3"/>
    </row>
  </sheetData>
  <sheetProtection/>
  <mergeCells count="15">
    <mergeCell ref="E12:E13"/>
    <mergeCell ref="E17:E18"/>
    <mergeCell ref="E19:E23"/>
    <mergeCell ref="E28:E29"/>
    <mergeCell ref="E41:E42"/>
    <mergeCell ref="E43:E45"/>
    <mergeCell ref="A6:A8"/>
    <mergeCell ref="B6:B8"/>
    <mergeCell ref="C6:D7"/>
    <mergeCell ref="E6:E8"/>
    <mergeCell ref="A1:F1"/>
    <mergeCell ref="A2:F2"/>
    <mergeCell ref="A3:F3"/>
    <mergeCell ref="A4:F4"/>
    <mergeCell ref="F6:F8"/>
  </mergeCells>
  <printOptions/>
  <pageMargins left="0.25" right="0.25" top="0.75" bottom="0.75" header="0.5" footer="0.5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"/>
  <sheetViews>
    <sheetView tabSelected="1" zoomScalePageLayoutView="0" workbookViewId="0" topLeftCell="A1">
      <selection activeCell="B2" sqref="B2:K2"/>
    </sheetView>
  </sheetViews>
  <sheetFormatPr defaultColWidth="9.140625" defaultRowHeight="12.75"/>
  <cols>
    <col min="1" max="1" width="30.28125" style="0" customWidth="1"/>
    <col min="9" max="9" width="7.8515625" style="0" customWidth="1"/>
    <col min="10" max="10" width="2.57421875" style="0" customWidth="1"/>
    <col min="11" max="11" width="22.28125" style="0" customWidth="1"/>
  </cols>
  <sheetData>
    <row r="1" s="67" customFormat="1" ht="18"/>
    <row r="2" spans="2:11" s="73" customFormat="1" ht="15.75">
      <c r="B2" s="98" t="s">
        <v>67</v>
      </c>
      <c r="C2" s="98"/>
      <c r="D2" s="98"/>
      <c r="E2" s="98"/>
      <c r="F2" s="98"/>
      <c r="G2" s="98"/>
      <c r="H2" s="98"/>
      <c r="I2" s="98"/>
      <c r="J2" s="98"/>
      <c r="K2" s="98"/>
    </row>
    <row r="3" spans="2:11" s="73" customFormat="1" ht="15.75">
      <c r="B3" s="98" t="s">
        <v>0</v>
      </c>
      <c r="C3" s="98"/>
      <c r="D3" s="98"/>
      <c r="E3" s="98"/>
      <c r="F3" s="98"/>
      <c r="G3" s="98"/>
      <c r="H3" s="98"/>
      <c r="I3" s="98"/>
      <c r="J3" s="98"/>
      <c r="K3" s="98"/>
    </row>
    <row r="4" spans="2:11" s="73" customFormat="1" ht="15.75">
      <c r="B4" s="98" t="s">
        <v>78</v>
      </c>
      <c r="C4" s="98"/>
      <c r="D4" s="98"/>
      <c r="E4" s="98"/>
      <c r="F4" s="98"/>
      <c r="G4" s="98"/>
      <c r="H4" s="98"/>
      <c r="I4" s="98"/>
      <c r="J4" s="98"/>
      <c r="K4" s="98"/>
    </row>
    <row r="5" s="73" customFormat="1" ht="15.75"/>
    <row r="6" s="73" customFormat="1" ht="15.75"/>
    <row r="7" s="73" customFormat="1" ht="15.75"/>
    <row r="8" spans="2:11" s="73" customFormat="1" ht="15.75">
      <c r="B8" s="73" t="s">
        <v>68</v>
      </c>
      <c r="J8" s="73" t="s">
        <v>69</v>
      </c>
      <c r="K8" s="74">
        <v>5494920.68</v>
      </c>
    </row>
    <row r="9" spans="2:11" s="73" customFormat="1" ht="15.75">
      <c r="B9" s="73" t="s">
        <v>21</v>
      </c>
      <c r="K9" s="75">
        <v>144369307.14999998</v>
      </c>
    </row>
    <row r="10" spans="2:11" s="73" customFormat="1" ht="15.75">
      <c r="B10" s="73" t="s">
        <v>70</v>
      </c>
      <c r="J10" s="76"/>
      <c r="K10" s="77">
        <v>85417993.8</v>
      </c>
    </row>
    <row r="11" s="73" customFormat="1" ht="15.75">
      <c r="K11" s="75"/>
    </row>
    <row r="12" spans="3:11" s="73" customFormat="1" ht="16.5" thickBot="1">
      <c r="C12" s="78" t="s">
        <v>62</v>
      </c>
      <c r="J12" s="79" t="s">
        <v>69</v>
      </c>
      <c r="K12" s="80">
        <v>235282221.63</v>
      </c>
    </row>
    <row r="13" s="73" customFormat="1" ht="16.5" thickTop="1"/>
    <row r="14" s="73" customFormat="1" ht="15.75"/>
    <row r="15" s="73" customFormat="1" ht="15.75"/>
    <row r="16" spans="2:9" s="73" customFormat="1" ht="15.75">
      <c r="B16" s="6" t="s">
        <v>99</v>
      </c>
      <c r="C16" s="59"/>
      <c r="D16" s="59"/>
      <c r="I16" s="6" t="s">
        <v>93</v>
      </c>
    </row>
    <row r="17" spans="2:9" s="73" customFormat="1" ht="15.75">
      <c r="B17" s="6"/>
      <c r="C17" s="59"/>
      <c r="D17" s="59"/>
      <c r="I17" s="6"/>
    </row>
    <row r="18" spans="2:9" s="73" customFormat="1" ht="15.75">
      <c r="B18" s="6"/>
      <c r="C18" s="59"/>
      <c r="D18" s="59"/>
      <c r="I18" s="6"/>
    </row>
    <row r="19" spans="2:9" s="73" customFormat="1" ht="15.75">
      <c r="B19" s="62" t="s">
        <v>100</v>
      </c>
      <c r="C19" s="59"/>
      <c r="D19" s="59"/>
      <c r="I19" s="62" t="s">
        <v>95</v>
      </c>
    </row>
    <row r="20" spans="2:9" s="73" customFormat="1" ht="15.75">
      <c r="B20" s="6" t="s">
        <v>101</v>
      </c>
      <c r="C20" s="59"/>
      <c r="D20" s="59"/>
      <c r="I20" s="6" t="s">
        <v>97</v>
      </c>
    </row>
    <row r="21" spans="1:9" s="73" customFormat="1" ht="15.75">
      <c r="A21" s="6"/>
      <c r="B21" s="21"/>
      <c r="C21" s="59"/>
      <c r="D21" s="59"/>
      <c r="I21" s="6" t="s">
        <v>98</v>
      </c>
    </row>
    <row r="22" s="73" customFormat="1" ht="15.75"/>
    <row r="23" s="73" customFormat="1" ht="15.75"/>
  </sheetData>
  <sheetProtection/>
  <mergeCells count="3">
    <mergeCell ref="B3:K3"/>
    <mergeCell ref="B4:K4"/>
    <mergeCell ref="B2:K2"/>
  </mergeCells>
  <printOptions/>
  <pageMargins left="0.75" right="0.75" top="1" bottom="1" header="0.5" footer="0.5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19"/>
  <sheetViews>
    <sheetView showGridLines="0" zoomScale="75" zoomScaleNormal="75" zoomScaleSheetLayoutView="100" zoomScalePageLayoutView="0" workbookViewId="0" topLeftCell="A62">
      <selection activeCell="I62" sqref="I1:L16384"/>
    </sheetView>
  </sheetViews>
  <sheetFormatPr defaultColWidth="9.140625" defaultRowHeight="15" customHeight="1"/>
  <cols>
    <col min="1" max="1" width="47.7109375" style="63" customWidth="1"/>
    <col min="2" max="2" width="19.421875" style="63" customWidth="1"/>
    <col min="3" max="3" width="18.8515625" style="64" customWidth="1"/>
    <col min="4" max="4" width="19.7109375" style="64" customWidth="1"/>
    <col min="5" max="5" width="47.8515625" style="63" customWidth="1"/>
    <col min="6" max="6" width="18.28125" style="65" customWidth="1"/>
    <col min="7" max="7" width="1.8515625" style="65" customWidth="1"/>
    <col min="8" max="8" width="9.140625" style="66" customWidth="1"/>
    <col min="9" max="9" width="12.57421875" style="66" customWidth="1"/>
    <col min="10" max="10" width="15.57421875" style="66" customWidth="1"/>
    <col min="11" max="11" width="15.140625" style="66" customWidth="1"/>
    <col min="12" max="12" width="15.00390625" style="66" bestFit="1" customWidth="1"/>
    <col min="13" max="46" width="9.140625" style="66" customWidth="1"/>
    <col min="47" max="16384" width="9.140625" style="63" customWidth="1"/>
  </cols>
  <sheetData>
    <row r="1" spans="1:46" s="3" customFormat="1" ht="18" customHeight="1">
      <c r="A1" s="90" t="s">
        <v>63</v>
      </c>
      <c r="B1" s="90"/>
      <c r="C1" s="90"/>
      <c r="D1" s="90"/>
      <c r="E1" s="90"/>
      <c r="F1" s="90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s="3" customFormat="1" ht="18.75" customHeight="1">
      <c r="A2" s="90" t="s">
        <v>0</v>
      </c>
      <c r="B2" s="90"/>
      <c r="C2" s="90"/>
      <c r="D2" s="90"/>
      <c r="E2" s="90"/>
      <c r="F2" s="90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s="3" customFormat="1" ht="21.75" customHeight="1">
      <c r="A3" s="90" t="s">
        <v>78</v>
      </c>
      <c r="B3" s="90"/>
      <c r="C3" s="90"/>
      <c r="D3" s="90"/>
      <c r="E3" s="90"/>
      <c r="F3" s="90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s="3" customFormat="1" ht="15" customHeight="1">
      <c r="A4" s="91"/>
      <c r="B4" s="91"/>
      <c r="C4" s="91"/>
      <c r="D4" s="91"/>
      <c r="E4" s="91"/>
      <c r="F4" s="91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s="6" customFormat="1" ht="6" customHeight="1">
      <c r="A5" s="5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s="6" customFormat="1" ht="15" customHeight="1">
      <c r="A6" s="81" t="s">
        <v>1</v>
      </c>
      <c r="B6" s="81" t="s">
        <v>2</v>
      </c>
      <c r="C6" s="84" t="s">
        <v>3</v>
      </c>
      <c r="D6" s="85"/>
      <c r="E6" s="84" t="s">
        <v>4</v>
      </c>
      <c r="F6" s="92" t="s">
        <v>64</v>
      </c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s="6" customFormat="1" ht="15" customHeight="1">
      <c r="A7" s="82"/>
      <c r="B7" s="82"/>
      <c r="C7" s="86"/>
      <c r="D7" s="87"/>
      <c r="E7" s="88"/>
      <c r="F7" s="93"/>
      <c r="G7" s="13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s="6" customFormat="1" ht="39.75" customHeight="1">
      <c r="A8" s="83"/>
      <c r="B8" s="83"/>
      <c r="C8" s="14" t="s">
        <v>5</v>
      </c>
      <c r="D8" s="14" t="s">
        <v>6</v>
      </c>
      <c r="E8" s="89"/>
      <c r="F8" s="94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s="21" customFormat="1" ht="16.5" customHeight="1">
      <c r="A9" s="16" t="s">
        <v>7</v>
      </c>
      <c r="B9" s="17"/>
      <c r="C9" s="17"/>
      <c r="D9" s="17"/>
      <c r="E9" s="18"/>
      <c r="F9" s="19">
        <f>SUM(F11:F22)</f>
        <v>5013374.47</v>
      </c>
      <c r="G9" s="20"/>
      <c r="H9" s="20"/>
      <c r="I9" s="6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s="21" customFormat="1" ht="6" customHeight="1">
      <c r="A10" s="16"/>
      <c r="B10" s="17"/>
      <c r="C10" s="17"/>
      <c r="D10" s="17"/>
      <c r="E10" s="18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1:46" s="21" customFormat="1" ht="15.75" customHeight="1">
      <c r="A11" s="18" t="s">
        <v>8</v>
      </c>
      <c r="B11" s="17" t="s">
        <v>9</v>
      </c>
      <c r="C11" s="22" t="s">
        <v>10</v>
      </c>
      <c r="D11" s="22" t="s">
        <v>11</v>
      </c>
      <c r="E11" s="95" t="s">
        <v>12</v>
      </c>
      <c r="F11" s="24">
        <v>705999.86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1:46" s="21" customFormat="1" ht="15" customHeight="1">
      <c r="A12" s="18" t="s">
        <v>13</v>
      </c>
      <c r="B12" s="17"/>
      <c r="C12" s="22"/>
      <c r="D12" s="22"/>
      <c r="E12" s="95"/>
      <c r="F12" s="24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1:46" s="21" customFormat="1" ht="8.25" customHeight="1">
      <c r="A13" s="25"/>
      <c r="B13" s="17"/>
      <c r="C13" s="17"/>
      <c r="D13" s="17"/>
      <c r="E13" s="18"/>
      <c r="F13" s="26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1:46" s="21" customFormat="1" ht="17.25" customHeight="1">
      <c r="A14" s="27" t="s">
        <v>74</v>
      </c>
      <c r="B14" s="28" t="s">
        <v>9</v>
      </c>
      <c r="C14" s="22" t="s">
        <v>10</v>
      </c>
      <c r="D14" s="22" t="s">
        <v>11</v>
      </c>
      <c r="E14" s="27" t="s">
        <v>14</v>
      </c>
      <c r="F14" s="24">
        <v>47000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1:46" s="21" customFormat="1" ht="8.25" customHeight="1">
      <c r="A15" s="27"/>
      <c r="B15" s="28"/>
      <c r="C15" s="28"/>
      <c r="D15" s="28"/>
      <c r="E15" s="27"/>
      <c r="F15" s="24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1:46" s="21" customFormat="1" ht="17.25" customHeight="1">
      <c r="A16" s="27" t="s">
        <v>15</v>
      </c>
      <c r="B16" s="28" t="s">
        <v>9</v>
      </c>
      <c r="C16" s="22" t="s">
        <v>10</v>
      </c>
      <c r="D16" s="22" t="s">
        <v>11</v>
      </c>
      <c r="E16" s="95" t="s">
        <v>16</v>
      </c>
      <c r="F16" s="24">
        <v>151365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s="21" customFormat="1" ht="5.25" customHeight="1">
      <c r="A17" s="27"/>
      <c r="B17" s="28"/>
      <c r="C17" s="22"/>
      <c r="D17" s="22"/>
      <c r="E17" s="95"/>
      <c r="F17" s="24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46" s="21" customFormat="1" ht="19.5" customHeight="1">
      <c r="A18" s="29" t="s">
        <v>17</v>
      </c>
      <c r="B18" s="28" t="s">
        <v>18</v>
      </c>
      <c r="C18" s="22" t="s">
        <v>10</v>
      </c>
      <c r="D18" s="22" t="s">
        <v>11</v>
      </c>
      <c r="E18" s="96" t="s">
        <v>19</v>
      </c>
      <c r="F18" s="26">
        <v>1608464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6" s="21" customFormat="1" ht="19.5" customHeight="1">
      <c r="A19" s="27" t="s">
        <v>20</v>
      </c>
      <c r="B19" s="28"/>
      <c r="C19" s="22"/>
      <c r="D19" s="22"/>
      <c r="E19" s="96"/>
      <c r="F19" s="26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s="21" customFormat="1" ht="19.5" customHeight="1">
      <c r="A20" s="31"/>
      <c r="B20" s="28"/>
      <c r="C20" s="22"/>
      <c r="D20" s="22"/>
      <c r="E20" s="96"/>
      <c r="F20" s="26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6" s="21" customFormat="1" ht="19.5" customHeight="1">
      <c r="A21" s="18" t="s">
        <v>21</v>
      </c>
      <c r="B21" s="28"/>
      <c r="C21" s="22"/>
      <c r="D21" s="22"/>
      <c r="E21" s="96"/>
      <c r="F21" s="26">
        <v>2203211.16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s="21" customFormat="1" ht="19.5" customHeight="1">
      <c r="A22" s="18" t="s">
        <v>22</v>
      </c>
      <c r="B22" s="28"/>
      <c r="C22" s="22"/>
      <c r="D22" s="22"/>
      <c r="E22" s="30"/>
      <c r="F22" s="26">
        <v>297334.45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s="6" customFormat="1" ht="8.25" customHeight="1">
      <c r="A23" s="10"/>
      <c r="B23" s="10"/>
      <c r="C23" s="15"/>
      <c r="D23" s="15"/>
      <c r="E23" s="32"/>
      <c r="F23" s="33"/>
      <c r="G23" s="1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 s="6" customFormat="1" ht="18" customHeight="1">
      <c r="A24" s="16" t="s">
        <v>23</v>
      </c>
      <c r="B24" s="10"/>
      <c r="C24" s="15"/>
      <c r="D24" s="15"/>
      <c r="E24" s="32"/>
      <c r="F24" s="34">
        <f>SUM(F26:F35)</f>
        <v>141315189.09</v>
      </c>
      <c r="G24" s="13"/>
      <c r="H24" s="8"/>
      <c r="I24" s="6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1:46" s="21" customFormat="1" ht="17.25" customHeight="1">
      <c r="A25" s="35" t="s">
        <v>24</v>
      </c>
      <c r="B25" s="17"/>
      <c r="C25" s="22"/>
      <c r="D25" s="22"/>
      <c r="E25" s="17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s="21" customFormat="1" ht="28.5" customHeight="1">
      <c r="A26" s="18" t="s">
        <v>25</v>
      </c>
      <c r="B26" s="17" t="s">
        <v>26</v>
      </c>
      <c r="C26" s="22" t="s">
        <v>10</v>
      </c>
      <c r="D26" s="22" t="s">
        <v>11</v>
      </c>
      <c r="E26" s="97" t="s">
        <v>27</v>
      </c>
      <c r="F26" s="24">
        <v>294954.61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s="21" customFormat="1" ht="6" customHeight="1">
      <c r="A27" s="18"/>
      <c r="B27" s="17"/>
      <c r="C27" s="22"/>
      <c r="D27" s="22"/>
      <c r="E27" s="97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6" s="21" customFormat="1" ht="17.25" customHeight="1">
      <c r="A28" s="18" t="s">
        <v>28</v>
      </c>
      <c r="B28" s="17" t="s">
        <v>26</v>
      </c>
      <c r="C28" s="22" t="s">
        <v>10</v>
      </c>
      <c r="D28" s="22" t="s">
        <v>11</v>
      </c>
      <c r="E28" s="18" t="s">
        <v>29</v>
      </c>
      <c r="F28" s="24">
        <v>149827.56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1:46" s="21" customFormat="1" ht="8.25" customHeight="1">
      <c r="A29" s="18"/>
      <c r="B29" s="17"/>
      <c r="C29" s="22"/>
      <c r="D29" s="22"/>
      <c r="E29" s="18"/>
      <c r="F29" s="2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</row>
    <row r="30" spans="1:46" s="21" customFormat="1" ht="20.25" customHeight="1">
      <c r="A30" s="18" t="s">
        <v>21</v>
      </c>
      <c r="B30" s="17"/>
      <c r="C30" s="17"/>
      <c r="D30" s="17"/>
      <c r="E30" s="18"/>
      <c r="F30" s="24">
        <v>4059845.83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1:46" s="21" customFormat="1" ht="15" customHeight="1">
      <c r="A31" s="18" t="s">
        <v>22</v>
      </c>
      <c r="B31" s="17"/>
      <c r="C31" s="17"/>
      <c r="D31" s="17"/>
      <c r="E31" s="18"/>
      <c r="F31" s="24">
        <v>1040660.63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</row>
    <row r="32" spans="1:46" s="21" customFormat="1" ht="15" customHeight="1">
      <c r="A32" s="18"/>
      <c r="B32" s="17"/>
      <c r="C32" s="17"/>
      <c r="D32" s="17"/>
      <c r="E32" s="18"/>
      <c r="F32" s="24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1:46" s="21" customFormat="1" ht="18.75" customHeight="1">
      <c r="A33" s="18" t="s">
        <v>30</v>
      </c>
      <c r="B33" s="17" t="s">
        <v>31</v>
      </c>
      <c r="C33" s="22" t="s">
        <v>10</v>
      </c>
      <c r="D33" s="22" t="s">
        <v>11</v>
      </c>
      <c r="E33" s="18" t="s">
        <v>32</v>
      </c>
      <c r="F33" s="4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</row>
    <row r="34" spans="1:46" s="21" customFormat="1" ht="24" customHeight="1">
      <c r="A34" s="18" t="s">
        <v>21</v>
      </c>
      <c r="B34" s="17"/>
      <c r="C34" s="17"/>
      <c r="D34" s="17"/>
      <c r="E34" s="18"/>
      <c r="F34" s="24">
        <v>72234349.83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</row>
    <row r="35" spans="1:46" s="21" customFormat="1" ht="15" customHeight="1">
      <c r="A35" s="36" t="s">
        <v>22</v>
      </c>
      <c r="B35" s="37"/>
      <c r="C35" s="37"/>
      <c r="D35" s="37"/>
      <c r="E35" s="36"/>
      <c r="F35" s="39">
        <v>63535550.63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</row>
    <row r="36" spans="1:46" s="46" customFormat="1" ht="17.25" customHeight="1">
      <c r="A36" s="42" t="s">
        <v>33</v>
      </c>
      <c r="B36" s="43"/>
      <c r="C36" s="43"/>
      <c r="D36" s="43"/>
      <c r="E36" s="44"/>
      <c r="F36" s="19">
        <f>SUM(F38:F56)</f>
        <v>2718828.65</v>
      </c>
      <c r="G36" s="45"/>
      <c r="H36" s="45"/>
      <c r="I36" s="70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</row>
    <row r="37" spans="1:46" s="46" customFormat="1" ht="4.5" customHeight="1">
      <c r="A37" s="42"/>
      <c r="B37" s="43"/>
      <c r="C37" s="43"/>
      <c r="D37" s="43"/>
      <c r="E37" s="44"/>
      <c r="F37" s="19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</row>
    <row r="38" spans="1:46" s="6" customFormat="1" ht="15" customHeight="1">
      <c r="A38" s="29" t="s">
        <v>34</v>
      </c>
      <c r="B38" s="29"/>
      <c r="C38" s="29"/>
      <c r="D38" s="29"/>
      <c r="E38" s="23"/>
      <c r="F38" s="26">
        <v>142632.85</v>
      </c>
      <c r="G38" s="4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:46" s="21" customFormat="1" ht="15" customHeight="1">
      <c r="A39" s="29" t="s">
        <v>79</v>
      </c>
      <c r="B39" s="28" t="s">
        <v>35</v>
      </c>
      <c r="C39" s="22" t="s">
        <v>10</v>
      </c>
      <c r="D39" s="22" t="s">
        <v>11</v>
      </c>
      <c r="E39" s="27" t="s">
        <v>80</v>
      </c>
      <c r="F39" s="24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</row>
    <row r="40" spans="1:46" s="21" customFormat="1" ht="15" customHeight="1">
      <c r="A40" s="29"/>
      <c r="B40" s="28"/>
      <c r="C40" s="17"/>
      <c r="D40" s="49"/>
      <c r="E40" s="27" t="s">
        <v>81</v>
      </c>
      <c r="F40" s="24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</row>
    <row r="41" spans="1:46" s="21" customFormat="1" ht="11.25" customHeight="1">
      <c r="A41" s="23"/>
      <c r="B41" s="28"/>
      <c r="C41" s="17"/>
      <c r="D41" s="49"/>
      <c r="E41" s="71"/>
      <c r="F41" s="3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</row>
    <row r="42" spans="1:46" s="21" customFormat="1" ht="15" customHeight="1">
      <c r="A42" s="51" t="s">
        <v>82</v>
      </c>
      <c r="B42" s="28" t="s">
        <v>35</v>
      </c>
      <c r="C42" s="22" t="s">
        <v>10</v>
      </c>
      <c r="D42" s="22" t="s">
        <v>11</v>
      </c>
      <c r="E42" s="95" t="s">
        <v>36</v>
      </c>
      <c r="F42" s="24">
        <v>391688.17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</row>
    <row r="43" spans="1:46" s="21" customFormat="1" ht="15" customHeight="1">
      <c r="A43" s="51"/>
      <c r="B43" s="28"/>
      <c r="C43" s="17"/>
      <c r="D43" s="49"/>
      <c r="E43" s="95"/>
      <c r="F43" s="24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</row>
    <row r="44" spans="1:46" s="21" customFormat="1" ht="3.75" customHeight="1">
      <c r="A44" s="51"/>
      <c r="B44" s="28"/>
      <c r="C44" s="17"/>
      <c r="D44" s="49"/>
      <c r="E44" s="95"/>
      <c r="F44" s="24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</row>
    <row r="45" spans="1:46" s="21" customFormat="1" ht="15" customHeight="1">
      <c r="A45" s="23" t="s">
        <v>83</v>
      </c>
      <c r="B45" s="28"/>
      <c r="C45" s="17"/>
      <c r="D45" s="17"/>
      <c r="E45" s="35"/>
      <c r="F45" s="24">
        <v>130144.63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</row>
    <row r="46" spans="1:46" s="21" customFormat="1" ht="18" customHeight="1">
      <c r="A46" s="23" t="s">
        <v>37</v>
      </c>
      <c r="B46" s="28" t="s">
        <v>35</v>
      </c>
      <c r="C46" s="22" t="s">
        <v>10</v>
      </c>
      <c r="D46" s="22" t="s">
        <v>11</v>
      </c>
      <c r="E46" s="27" t="s">
        <v>38</v>
      </c>
      <c r="F46" s="24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</row>
    <row r="47" spans="1:46" s="21" customFormat="1" ht="5.25" customHeight="1">
      <c r="A47" s="23"/>
      <c r="B47" s="28"/>
      <c r="C47" s="17"/>
      <c r="D47" s="17"/>
      <c r="E47" s="27"/>
      <c r="F47" s="24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</row>
    <row r="48" spans="1:46" s="21" customFormat="1" ht="15" customHeight="1">
      <c r="A48" s="51" t="s">
        <v>84</v>
      </c>
      <c r="B48" s="28" t="s">
        <v>35</v>
      </c>
      <c r="C48" s="22" t="s">
        <v>10</v>
      </c>
      <c r="D48" s="22" t="s">
        <v>11</v>
      </c>
      <c r="E48" s="27" t="s">
        <v>85</v>
      </c>
      <c r="F48" s="2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</row>
    <row r="49" spans="1:46" s="21" customFormat="1" ht="15" customHeight="1">
      <c r="A49" s="51"/>
      <c r="B49" s="28"/>
      <c r="C49" s="28"/>
      <c r="D49" s="28"/>
      <c r="E49" s="27" t="s">
        <v>86</v>
      </c>
      <c r="F49" s="24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</row>
    <row r="50" spans="1:46" s="21" customFormat="1" ht="5.25" customHeight="1">
      <c r="A50" s="51"/>
      <c r="B50" s="28"/>
      <c r="C50" s="28"/>
      <c r="D50" s="28"/>
      <c r="E50" s="27"/>
      <c r="F50" s="24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</row>
    <row r="51" spans="1:46" s="21" customFormat="1" ht="15" customHeight="1">
      <c r="A51" s="51" t="s">
        <v>87</v>
      </c>
      <c r="B51" s="28" t="s">
        <v>35</v>
      </c>
      <c r="C51" s="22" t="s">
        <v>10</v>
      </c>
      <c r="D51" s="22" t="s">
        <v>11</v>
      </c>
      <c r="E51" s="95" t="s">
        <v>88</v>
      </c>
      <c r="F51" s="24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</row>
    <row r="52" spans="1:46" s="21" customFormat="1" ht="15" customHeight="1">
      <c r="A52" s="51"/>
      <c r="B52" s="28"/>
      <c r="C52" s="28"/>
      <c r="D52" s="28"/>
      <c r="E52" s="95"/>
      <c r="F52" s="24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</row>
    <row r="53" spans="1:46" s="21" customFormat="1" ht="8.25" customHeight="1">
      <c r="A53" s="51"/>
      <c r="B53" s="28"/>
      <c r="C53" s="28"/>
      <c r="D53" s="28"/>
      <c r="E53" s="23"/>
      <c r="F53" s="24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</row>
    <row r="54" spans="1:46" s="21" customFormat="1" ht="20.25" customHeight="1">
      <c r="A54" s="18" t="s">
        <v>21</v>
      </c>
      <c r="B54" s="28"/>
      <c r="C54" s="28"/>
      <c r="D54" s="28"/>
      <c r="E54" s="23"/>
      <c r="F54" s="24">
        <v>1992100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</row>
    <row r="55" spans="1:46" s="21" customFormat="1" ht="15" customHeight="1">
      <c r="A55" s="18" t="s">
        <v>22</v>
      </c>
      <c r="B55" s="28"/>
      <c r="C55" s="28"/>
      <c r="D55" s="28"/>
      <c r="E55" s="23"/>
      <c r="F55" s="24">
        <v>62263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</row>
    <row r="56" spans="1:46" s="21" customFormat="1" ht="15" customHeight="1">
      <c r="A56" s="18"/>
      <c r="B56" s="28"/>
      <c r="C56" s="28"/>
      <c r="D56" s="28"/>
      <c r="E56" s="23"/>
      <c r="F56" s="24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</row>
    <row r="57" spans="1:46" s="21" customFormat="1" ht="6" customHeight="1">
      <c r="A57" s="51"/>
      <c r="B57" s="28"/>
      <c r="C57" s="28"/>
      <c r="D57" s="28"/>
      <c r="E57" s="23"/>
      <c r="F57" s="24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</row>
    <row r="58" spans="1:46" s="21" customFormat="1" ht="19.5" customHeight="1">
      <c r="A58" s="42" t="s">
        <v>39</v>
      </c>
      <c r="B58" s="28"/>
      <c r="C58" s="28"/>
      <c r="D58" s="28"/>
      <c r="E58" s="54"/>
      <c r="F58" s="19">
        <f>SUM(F60:F64)</f>
        <v>27033344.4</v>
      </c>
      <c r="G58" s="20"/>
      <c r="H58" s="20"/>
      <c r="I58" s="68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</row>
    <row r="59" spans="1:46" s="21" customFormat="1" ht="6" customHeight="1">
      <c r="A59" s="51" t="s">
        <v>40</v>
      </c>
      <c r="B59" s="28"/>
      <c r="C59" s="28"/>
      <c r="D59" s="28"/>
      <c r="E59" s="23"/>
      <c r="F59" s="24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</row>
    <row r="60" spans="1:46" s="21" customFormat="1" ht="17.25" customHeight="1">
      <c r="A60" s="51" t="s">
        <v>41</v>
      </c>
      <c r="B60" s="28" t="s">
        <v>42</v>
      </c>
      <c r="C60" s="22" t="s">
        <v>10</v>
      </c>
      <c r="D60" s="22" t="s">
        <v>11</v>
      </c>
      <c r="E60" s="23" t="s">
        <v>43</v>
      </c>
      <c r="F60" s="24">
        <v>150223.5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</row>
    <row r="61" spans="1:46" s="21" customFormat="1" ht="15" customHeight="1">
      <c r="A61" s="51" t="s">
        <v>44</v>
      </c>
      <c r="B61" s="28"/>
      <c r="C61" s="28"/>
      <c r="D61" s="28"/>
      <c r="E61" s="23"/>
      <c r="F61" s="24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</row>
    <row r="62" spans="1:46" s="21" customFormat="1" ht="5.25" customHeight="1">
      <c r="A62" s="51"/>
      <c r="B62" s="28"/>
      <c r="C62" s="28"/>
      <c r="D62" s="28"/>
      <c r="E62" s="23"/>
      <c r="F62" s="24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</row>
    <row r="63" spans="1:46" s="21" customFormat="1" ht="18.75" customHeight="1">
      <c r="A63" s="18" t="s">
        <v>21</v>
      </c>
      <c r="B63" s="28"/>
      <c r="C63" s="17"/>
      <c r="D63" s="17"/>
      <c r="E63" s="23"/>
      <c r="F63" s="24">
        <v>18946358.2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</row>
    <row r="64" spans="1:46" s="21" customFormat="1" ht="21" customHeight="1">
      <c r="A64" s="18" t="s">
        <v>22</v>
      </c>
      <c r="B64" s="28"/>
      <c r="C64" s="17"/>
      <c r="D64" s="17"/>
      <c r="E64" s="23"/>
      <c r="F64" s="24">
        <v>7936762.7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</row>
    <row r="65" spans="1:46" s="21" customFormat="1" ht="15" customHeight="1">
      <c r="A65" s="18"/>
      <c r="B65" s="28"/>
      <c r="C65" s="17"/>
      <c r="D65" s="17"/>
      <c r="E65" s="23"/>
      <c r="F65" s="24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</row>
    <row r="66" spans="1:46" s="21" customFormat="1" ht="18" customHeight="1">
      <c r="A66" s="42" t="s">
        <v>45</v>
      </c>
      <c r="B66" s="28"/>
      <c r="C66" s="17"/>
      <c r="D66" s="17"/>
      <c r="E66" s="54"/>
      <c r="F66" s="19">
        <f>SUM(F67:F72)</f>
        <v>13850857.07</v>
      </c>
      <c r="G66" s="20"/>
      <c r="H66" s="20"/>
      <c r="I66" s="68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</row>
    <row r="67" spans="1:46" s="21" customFormat="1" ht="9" customHeight="1">
      <c r="A67" s="42"/>
      <c r="B67" s="28"/>
      <c r="C67" s="17"/>
      <c r="D67" s="17"/>
      <c r="E67" s="54"/>
      <c r="F67" s="19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</row>
    <row r="68" spans="1:46" s="21" customFormat="1" ht="15" customHeight="1">
      <c r="A68" s="18" t="s">
        <v>91</v>
      </c>
      <c r="B68" s="28" t="s">
        <v>46</v>
      </c>
      <c r="C68" s="22" t="s">
        <v>10</v>
      </c>
      <c r="D68" s="22" t="s">
        <v>11</v>
      </c>
      <c r="E68" s="23" t="s">
        <v>47</v>
      </c>
      <c r="F68" s="24">
        <v>338970.5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</row>
    <row r="69" spans="1:46" s="21" customFormat="1" ht="6" customHeight="1">
      <c r="A69" s="18"/>
      <c r="B69" s="28"/>
      <c r="C69" s="22"/>
      <c r="D69" s="22"/>
      <c r="E69" s="23"/>
      <c r="F69" s="24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</row>
    <row r="70" spans="1:46" s="21" customFormat="1" ht="21.75" customHeight="1">
      <c r="A70" s="23" t="s">
        <v>89</v>
      </c>
      <c r="B70" s="28" t="s">
        <v>46</v>
      </c>
      <c r="C70" s="22" t="s">
        <v>10</v>
      </c>
      <c r="D70" s="22" t="s">
        <v>11</v>
      </c>
      <c r="E70" s="23" t="s">
        <v>90</v>
      </c>
      <c r="F70" s="24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</row>
    <row r="71" spans="1:46" s="21" customFormat="1" ht="20.25" customHeight="1">
      <c r="A71" s="18" t="s">
        <v>21</v>
      </c>
      <c r="B71" s="28"/>
      <c r="C71" s="22"/>
      <c r="D71" s="22"/>
      <c r="E71" s="23"/>
      <c r="F71" s="24">
        <v>12674503.24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</row>
    <row r="72" spans="1:46" s="21" customFormat="1" ht="15" customHeight="1">
      <c r="A72" s="36" t="s">
        <v>22</v>
      </c>
      <c r="B72" s="52"/>
      <c r="C72" s="37"/>
      <c r="D72" s="37"/>
      <c r="E72" s="53"/>
      <c r="F72" s="39">
        <v>837383.33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</row>
    <row r="73" spans="1:46" s="21" customFormat="1" ht="15" customHeight="1">
      <c r="A73" s="42" t="s">
        <v>48</v>
      </c>
      <c r="B73" s="28"/>
      <c r="C73" s="28"/>
      <c r="D73" s="28"/>
      <c r="E73" s="54"/>
      <c r="F73" s="19">
        <f>SUM(F75:F88)</f>
        <v>45350627.95</v>
      </c>
      <c r="G73" s="20"/>
      <c r="H73" s="20"/>
      <c r="I73" s="68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</row>
    <row r="74" spans="1:46" s="21" customFormat="1" ht="9" customHeight="1">
      <c r="A74" s="42"/>
      <c r="B74" s="28"/>
      <c r="C74" s="28"/>
      <c r="D74" s="28"/>
      <c r="E74" s="23"/>
      <c r="F74" s="55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</row>
    <row r="75" spans="1:46" s="21" customFormat="1" ht="15.75" customHeight="1">
      <c r="A75" s="29" t="s">
        <v>49</v>
      </c>
      <c r="B75" s="28" t="s">
        <v>50</v>
      </c>
      <c r="C75" s="22" t="s">
        <v>10</v>
      </c>
      <c r="D75" s="22" t="s">
        <v>11</v>
      </c>
      <c r="E75" s="23" t="s">
        <v>51</v>
      </c>
      <c r="F75" s="24">
        <v>579500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</row>
    <row r="76" spans="1:46" s="21" customFormat="1" ht="15" customHeight="1">
      <c r="A76" s="27"/>
      <c r="B76" s="28"/>
      <c r="C76" s="22"/>
      <c r="D76" s="22"/>
      <c r="E76" s="23" t="s">
        <v>52</v>
      </c>
      <c r="F76" s="24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</row>
    <row r="77" spans="1:46" s="21" customFormat="1" ht="6" customHeight="1">
      <c r="A77" s="27"/>
      <c r="B77" s="28"/>
      <c r="C77" s="28"/>
      <c r="D77" s="28"/>
      <c r="E77" s="23"/>
      <c r="F77" s="24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</row>
    <row r="78" spans="1:46" s="21" customFormat="1" ht="17.25" customHeight="1">
      <c r="A78" s="27" t="s">
        <v>53</v>
      </c>
      <c r="B78" s="28" t="s">
        <v>50</v>
      </c>
      <c r="C78" s="22" t="s">
        <v>10</v>
      </c>
      <c r="D78" s="22" t="s">
        <v>11</v>
      </c>
      <c r="E78" s="23" t="s">
        <v>73</v>
      </c>
      <c r="F78" s="24">
        <v>312000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</row>
    <row r="79" spans="1:46" s="21" customFormat="1" ht="4.5" customHeight="1">
      <c r="A79" s="27"/>
      <c r="B79" s="28"/>
      <c r="C79" s="22"/>
      <c r="D79" s="22"/>
      <c r="E79" s="23"/>
      <c r="F79" s="24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</row>
    <row r="80" spans="1:46" s="21" customFormat="1" ht="21" customHeight="1">
      <c r="A80" s="27" t="s">
        <v>54</v>
      </c>
      <c r="B80" s="28" t="s">
        <v>50</v>
      </c>
      <c r="C80" s="22" t="s">
        <v>10</v>
      </c>
      <c r="D80" s="22" t="s">
        <v>11</v>
      </c>
      <c r="E80" s="23" t="s">
        <v>55</v>
      </c>
      <c r="F80" s="24">
        <v>15000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</row>
    <row r="81" spans="1:46" s="21" customFormat="1" ht="2.25" customHeight="1">
      <c r="A81" s="27"/>
      <c r="B81" s="28"/>
      <c r="C81" s="22"/>
      <c r="D81" s="22"/>
      <c r="E81" s="23"/>
      <c r="F81" s="24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</row>
    <row r="82" spans="1:46" s="21" customFormat="1" ht="20.25" customHeight="1">
      <c r="A82" s="27" t="s">
        <v>56</v>
      </c>
      <c r="B82" s="28" t="s">
        <v>50</v>
      </c>
      <c r="C82" s="22" t="s">
        <v>10</v>
      </c>
      <c r="D82" s="22" t="s">
        <v>11</v>
      </c>
      <c r="E82" s="23" t="s">
        <v>57</v>
      </c>
      <c r="F82" s="24">
        <v>442150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</row>
    <row r="83" spans="1:46" s="21" customFormat="1" ht="19.5" customHeight="1">
      <c r="A83" s="27"/>
      <c r="B83" s="28"/>
      <c r="C83" s="22"/>
      <c r="D83" s="22"/>
      <c r="E83" s="23" t="s">
        <v>58</v>
      </c>
      <c r="F83" s="55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</row>
    <row r="84" spans="1:46" s="21" customFormat="1" ht="5.25" customHeight="1">
      <c r="A84" s="27"/>
      <c r="B84" s="28"/>
      <c r="C84" s="22"/>
      <c r="D84" s="22"/>
      <c r="E84" s="23"/>
      <c r="F84" s="55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</row>
    <row r="85" spans="1:46" s="21" customFormat="1" ht="18.75" customHeight="1">
      <c r="A85" s="27" t="s">
        <v>59</v>
      </c>
      <c r="B85" s="28" t="s">
        <v>60</v>
      </c>
      <c r="C85" s="22" t="s">
        <v>10</v>
      </c>
      <c r="D85" s="22" t="s">
        <v>11</v>
      </c>
      <c r="E85" s="35" t="s">
        <v>61</v>
      </c>
      <c r="F85" s="24">
        <v>35000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</row>
    <row r="86" spans="1:46" s="21" customFormat="1" ht="12" customHeight="1">
      <c r="A86" s="27"/>
      <c r="B86" s="28"/>
      <c r="C86" s="22"/>
      <c r="D86" s="22"/>
      <c r="E86" s="35"/>
      <c r="F86" s="24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</row>
    <row r="87" spans="1:46" s="21" customFormat="1" ht="20.25" customHeight="1">
      <c r="A87" s="18" t="s">
        <v>21</v>
      </c>
      <c r="B87" s="28"/>
      <c r="C87" s="22"/>
      <c r="D87" s="22"/>
      <c r="E87" s="35"/>
      <c r="F87" s="24">
        <v>32258938.89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</row>
    <row r="88" spans="1:46" s="21" customFormat="1" ht="15" customHeight="1">
      <c r="A88" s="18" t="s">
        <v>22</v>
      </c>
      <c r="B88" s="28"/>
      <c r="C88" s="22"/>
      <c r="D88" s="22"/>
      <c r="E88" s="35"/>
      <c r="F88" s="24">
        <v>11708039.06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</row>
    <row r="89" spans="1:46" s="21" customFormat="1" ht="15" customHeight="1">
      <c r="A89" s="27"/>
      <c r="B89" s="28"/>
      <c r="C89" s="22"/>
      <c r="D89" s="22"/>
      <c r="E89" s="35"/>
      <c r="F89" s="24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</row>
    <row r="90" spans="1:46" s="21" customFormat="1" ht="24" customHeight="1">
      <c r="A90" s="56" t="s">
        <v>62</v>
      </c>
      <c r="B90" s="52"/>
      <c r="C90" s="38"/>
      <c r="D90" s="38"/>
      <c r="E90" s="72"/>
      <c r="F90" s="58">
        <f>F73+F66+F58+F36+F24+F9</f>
        <v>235282221.63000003</v>
      </c>
      <c r="G90" s="20"/>
      <c r="H90" s="20"/>
      <c r="I90" s="68"/>
      <c r="J90" s="68"/>
      <c r="K90" s="68"/>
      <c r="L90" s="68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</row>
    <row r="91" spans="1:46" s="21" customFormat="1" ht="15" customHeight="1">
      <c r="A91" s="6"/>
      <c r="C91" s="59"/>
      <c r="D91" s="59"/>
      <c r="E91" s="60"/>
      <c r="F91" s="61"/>
      <c r="G91" s="61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</row>
    <row r="92" spans="1:46" s="21" customFormat="1" ht="15" customHeight="1">
      <c r="A92" s="6"/>
      <c r="C92" s="59"/>
      <c r="D92" s="59"/>
      <c r="E92" s="6"/>
      <c r="F92" s="61"/>
      <c r="G92" s="61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</row>
    <row r="93" spans="1:46" s="21" customFormat="1" ht="15" customHeight="1">
      <c r="A93" s="6" t="s">
        <v>92</v>
      </c>
      <c r="C93" s="59"/>
      <c r="D93" s="59"/>
      <c r="E93" s="6" t="s">
        <v>93</v>
      </c>
      <c r="F93" s="61"/>
      <c r="G93" s="61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</row>
    <row r="94" spans="1:46" s="21" customFormat="1" ht="15" customHeight="1">
      <c r="A94" s="6"/>
      <c r="C94" s="59"/>
      <c r="D94" s="59"/>
      <c r="E94" s="6"/>
      <c r="F94" s="61"/>
      <c r="G94" s="61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</row>
    <row r="95" spans="1:46" s="21" customFormat="1" ht="15" customHeight="1">
      <c r="A95" s="6"/>
      <c r="C95" s="59"/>
      <c r="D95" s="59"/>
      <c r="E95" s="6"/>
      <c r="F95" s="61"/>
      <c r="G95" s="61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</row>
    <row r="96" spans="1:46" s="21" customFormat="1" ht="15" customHeight="1">
      <c r="A96" s="62" t="s">
        <v>94</v>
      </c>
      <c r="C96" s="59"/>
      <c r="D96" s="59"/>
      <c r="E96" s="62" t="s">
        <v>95</v>
      </c>
      <c r="F96" s="61"/>
      <c r="G96" s="61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</row>
    <row r="97" spans="1:46" s="21" customFormat="1" ht="15" customHeight="1">
      <c r="A97" s="6" t="s">
        <v>96</v>
      </c>
      <c r="C97" s="59"/>
      <c r="D97" s="59"/>
      <c r="E97" s="6" t="s">
        <v>97</v>
      </c>
      <c r="F97" s="61"/>
      <c r="G97" s="61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</row>
    <row r="98" spans="1:46" s="21" customFormat="1" ht="15" customHeight="1">
      <c r="A98" s="6"/>
      <c r="C98" s="59"/>
      <c r="D98" s="59"/>
      <c r="E98" s="6" t="s">
        <v>98</v>
      </c>
      <c r="F98" s="61"/>
      <c r="G98" s="61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</row>
    <row r="99" spans="1:46" s="21" customFormat="1" ht="15" customHeight="1">
      <c r="A99" s="6"/>
      <c r="C99" s="59"/>
      <c r="D99" s="59"/>
      <c r="E99" s="60"/>
      <c r="F99" s="61"/>
      <c r="G99" s="61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</row>
    <row r="100" spans="1:46" s="21" customFormat="1" ht="15" customHeight="1">
      <c r="A100" s="6"/>
      <c r="C100" s="59"/>
      <c r="D100" s="59"/>
      <c r="E100" s="60"/>
      <c r="F100" s="61"/>
      <c r="G100" s="61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</row>
    <row r="101" spans="1:46" s="21" customFormat="1" ht="15" customHeight="1">
      <c r="A101" s="6"/>
      <c r="C101" s="59"/>
      <c r="D101" s="59"/>
      <c r="E101" s="60"/>
      <c r="F101" s="61"/>
      <c r="G101" s="61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</row>
    <row r="102" spans="1:46" s="21" customFormat="1" ht="15" customHeight="1">
      <c r="A102" s="6"/>
      <c r="C102" s="59"/>
      <c r="D102" s="59"/>
      <c r="E102" s="60"/>
      <c r="F102" s="61"/>
      <c r="G102" s="61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</row>
    <row r="103" spans="1:46" s="21" customFormat="1" ht="15" customHeight="1">
      <c r="A103" s="6"/>
      <c r="C103" s="59"/>
      <c r="D103" s="59"/>
      <c r="E103" s="60"/>
      <c r="F103" s="61"/>
      <c r="G103" s="61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</row>
    <row r="104" spans="1:46" s="21" customFormat="1" ht="15" customHeight="1">
      <c r="A104" s="6"/>
      <c r="C104" s="59"/>
      <c r="D104" s="59"/>
      <c r="E104" s="60"/>
      <c r="F104" s="61"/>
      <c r="G104" s="61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</row>
    <row r="105" spans="1:46" s="21" customFormat="1" ht="15" customHeight="1">
      <c r="A105" s="6"/>
      <c r="C105" s="59"/>
      <c r="D105" s="59"/>
      <c r="E105" s="60"/>
      <c r="F105" s="61"/>
      <c r="G105" s="61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</row>
    <row r="106" spans="1:46" s="21" customFormat="1" ht="15" customHeight="1">
      <c r="A106" s="6"/>
      <c r="C106" s="59"/>
      <c r="D106" s="59"/>
      <c r="F106" s="61"/>
      <c r="G106" s="61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</row>
    <row r="107" ht="15" customHeight="1">
      <c r="A107" s="3"/>
    </row>
    <row r="108" ht="15" customHeight="1">
      <c r="A108" s="3"/>
    </row>
    <row r="109" ht="15" customHeight="1">
      <c r="A109" s="3"/>
    </row>
    <row r="110" ht="15" customHeight="1">
      <c r="A110" s="3"/>
    </row>
    <row r="111" ht="15" customHeight="1">
      <c r="A111" s="3"/>
    </row>
    <row r="112" ht="15" customHeight="1">
      <c r="A112" s="3"/>
    </row>
    <row r="113" ht="15" customHeight="1">
      <c r="A113" s="3"/>
    </row>
    <row r="114" ht="15" customHeight="1">
      <c r="A114" s="3"/>
    </row>
    <row r="115" ht="15" customHeight="1">
      <c r="A115" s="3"/>
    </row>
    <row r="116" ht="15" customHeight="1">
      <c r="A116" s="3"/>
    </row>
    <row r="117" ht="15" customHeight="1">
      <c r="A117" s="3"/>
    </row>
    <row r="118" ht="15" customHeight="1">
      <c r="A118" s="3"/>
    </row>
    <row r="119" ht="15" customHeight="1">
      <c r="A119" s="3"/>
    </row>
  </sheetData>
  <sheetProtection/>
  <mergeCells count="15">
    <mergeCell ref="A6:A8"/>
    <mergeCell ref="B6:B8"/>
    <mergeCell ref="C6:D7"/>
    <mergeCell ref="E6:E8"/>
    <mergeCell ref="F6:F8"/>
    <mergeCell ref="E11:E12"/>
    <mergeCell ref="E16:E17"/>
    <mergeCell ref="E18:E21"/>
    <mergeCell ref="E42:E44"/>
    <mergeCell ref="E51:E52"/>
    <mergeCell ref="A1:F1"/>
    <mergeCell ref="A2:F2"/>
    <mergeCell ref="A3:F3"/>
    <mergeCell ref="A4:F4"/>
    <mergeCell ref="E26:E27"/>
  </mergeCells>
  <printOptions/>
  <pageMargins left="0.25" right="0.25" top="0.75" bottom="0.75" header="0.5" footer="0.5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Owner</dc:creator>
  <cp:keywords/>
  <dc:description/>
  <cp:lastModifiedBy>pcx</cp:lastModifiedBy>
  <cp:lastPrinted>2014-05-15T03:34:47Z</cp:lastPrinted>
  <dcterms:created xsi:type="dcterms:W3CDTF">2013-04-16T05:26:19Z</dcterms:created>
  <dcterms:modified xsi:type="dcterms:W3CDTF">2014-05-15T07:17:36Z</dcterms:modified>
  <cp:category/>
  <cp:version/>
  <cp:contentType/>
  <cp:contentStatus/>
</cp:coreProperties>
</file>